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2" i="1"/>
  <c r="Z2" i="1" l="1"/>
  <c r="AA2" i="1" s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2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2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  <c r="R2" i="1" l="1"/>
  <c r="S2" i="1" s="1"/>
  <c r="Z3" i="1"/>
  <c r="AA3" i="1" s="1"/>
  <c r="Z4" i="1"/>
  <c r="AA4" i="1" s="1"/>
  <c r="Z5" i="1"/>
  <c r="AA5" i="1" s="1"/>
  <c r="Z6" i="1"/>
  <c r="AA6" i="1" s="1"/>
  <c r="Z7" i="1"/>
  <c r="AA7" i="1" s="1"/>
  <c r="Z8" i="1"/>
  <c r="AA8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24" i="1"/>
  <c r="AA24" i="1" s="1"/>
  <c r="Z25" i="1"/>
  <c r="AA25" i="1" s="1"/>
  <c r="Z26" i="1"/>
  <c r="AA26" i="1" s="1"/>
  <c r="Z27" i="1"/>
  <c r="AA27" i="1" s="1"/>
  <c r="Z28" i="1"/>
  <c r="AA28" i="1" s="1"/>
  <c r="Z29" i="1"/>
  <c r="AA29" i="1" s="1"/>
  <c r="Z30" i="1"/>
  <c r="AA30" i="1" s="1"/>
  <c r="Z31" i="1"/>
  <c r="AA31" i="1" s="1"/>
  <c r="Z32" i="1"/>
  <c r="AA32" i="1" s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N3" i="1"/>
  <c r="N4" i="1"/>
  <c r="R4" i="1" s="1"/>
  <c r="S4" i="1" s="1"/>
  <c r="N5" i="1"/>
  <c r="N6" i="1"/>
  <c r="N7" i="1"/>
  <c r="N8" i="1"/>
  <c r="R8" i="1" s="1"/>
  <c r="S8" i="1" s="1"/>
  <c r="N9" i="1"/>
  <c r="N10" i="1"/>
  <c r="N11" i="1"/>
  <c r="N12" i="1"/>
  <c r="R12" i="1" s="1"/>
  <c r="S12" i="1" s="1"/>
  <c r="N13" i="1"/>
  <c r="N14" i="1"/>
  <c r="N15" i="1"/>
  <c r="N16" i="1"/>
  <c r="R16" i="1" s="1"/>
  <c r="S16" i="1" s="1"/>
  <c r="N17" i="1"/>
  <c r="N18" i="1"/>
  <c r="N19" i="1"/>
  <c r="R19" i="1" s="1"/>
  <c r="S19" i="1" s="1"/>
  <c r="N20" i="1"/>
  <c r="R20" i="1" s="1"/>
  <c r="S20" i="1" s="1"/>
  <c r="N21" i="1"/>
  <c r="N22" i="1"/>
  <c r="N23" i="1"/>
  <c r="R23" i="1" s="1"/>
  <c r="S23" i="1" s="1"/>
  <c r="N24" i="1"/>
  <c r="R24" i="1" s="1"/>
  <c r="S24" i="1" s="1"/>
  <c r="N25" i="1"/>
  <c r="N26" i="1"/>
  <c r="N27" i="1"/>
  <c r="R27" i="1" s="1"/>
  <c r="S27" i="1" s="1"/>
  <c r="N28" i="1"/>
  <c r="R28" i="1" s="1"/>
  <c r="S28" i="1" s="1"/>
  <c r="N29" i="1"/>
  <c r="N30" i="1"/>
  <c r="N31" i="1"/>
  <c r="R31" i="1" s="1"/>
  <c r="S31" i="1" s="1"/>
  <c r="N32" i="1"/>
  <c r="R32" i="1" s="1"/>
  <c r="S32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2" i="1"/>
  <c r="R29" i="1" l="1"/>
  <c r="S29" i="1" s="1"/>
  <c r="R30" i="1"/>
  <c r="S30" i="1" s="1"/>
  <c r="R22" i="1"/>
  <c r="S22" i="1" s="1"/>
  <c r="R21" i="1"/>
  <c r="S21" i="1" s="1"/>
  <c r="R17" i="1"/>
  <c r="S17" i="1" s="1"/>
  <c r="R15" i="1"/>
  <c r="S15" i="1" s="1"/>
  <c r="R10" i="1"/>
  <c r="S10" i="1" s="1"/>
  <c r="R9" i="1"/>
  <c r="S9" i="1" s="1"/>
  <c r="R11" i="1"/>
  <c r="S11" i="1" s="1"/>
  <c r="R7" i="1"/>
  <c r="S7" i="1" s="1"/>
  <c r="R3" i="1"/>
  <c r="S3" i="1" s="1"/>
  <c r="R26" i="1"/>
  <c r="S26" i="1" s="1"/>
  <c r="R25" i="1"/>
  <c r="S25" i="1" s="1"/>
  <c r="R18" i="1"/>
  <c r="S18" i="1" s="1"/>
  <c r="R14" i="1"/>
  <c r="S14" i="1" s="1"/>
  <c r="R13" i="1"/>
  <c r="S13" i="1" s="1"/>
  <c r="R6" i="1"/>
  <c r="S6" i="1" s="1"/>
  <c r="R5" i="1"/>
  <c r="S5" i="1" s="1"/>
  <c r="F32" i="1" l="1"/>
  <c r="AB32" i="1" s="1"/>
  <c r="F22" i="1"/>
  <c r="AB22" i="1" s="1"/>
  <c r="F23" i="1"/>
  <c r="AB23" i="1" s="1"/>
  <c r="F24" i="1"/>
  <c r="AB24" i="1" s="1"/>
  <c r="F25" i="1"/>
  <c r="AB25" i="1" s="1"/>
  <c r="F26" i="1"/>
  <c r="AB26" i="1" s="1"/>
  <c r="F27" i="1"/>
  <c r="AB27" i="1" s="1"/>
  <c r="F28" i="1"/>
  <c r="AB28" i="1" s="1"/>
  <c r="F29" i="1"/>
  <c r="AB29" i="1" s="1"/>
  <c r="F30" i="1"/>
  <c r="AB30" i="1" s="1"/>
  <c r="F31" i="1"/>
  <c r="AB31" i="1" s="1"/>
  <c r="AD32" i="1" l="1"/>
  <c r="AC32" i="1"/>
  <c r="AD29" i="1"/>
  <c r="AC29" i="1"/>
  <c r="AD25" i="1"/>
  <c r="AC25" i="1"/>
  <c r="AD28" i="1"/>
  <c r="AC28" i="1"/>
  <c r="AD24" i="1"/>
  <c r="AC24" i="1"/>
  <c r="AD31" i="1"/>
  <c r="AC31" i="1"/>
  <c r="AD27" i="1"/>
  <c r="AC27" i="1"/>
  <c r="AD23" i="1"/>
  <c r="AC23" i="1"/>
  <c r="AD30" i="1"/>
  <c r="AC30" i="1"/>
  <c r="AD26" i="1"/>
  <c r="AC26" i="1"/>
  <c r="AD22" i="1"/>
  <c r="AC22" i="1"/>
  <c r="F13" i="1"/>
  <c r="AB13" i="1" s="1"/>
  <c r="F14" i="1"/>
  <c r="AB14" i="1" s="1"/>
  <c r="F15" i="1"/>
  <c r="AB15" i="1" s="1"/>
  <c r="F16" i="1"/>
  <c r="AB16" i="1" s="1"/>
  <c r="F17" i="1"/>
  <c r="AB17" i="1" s="1"/>
  <c r="F18" i="1"/>
  <c r="AB18" i="1" s="1"/>
  <c r="F19" i="1"/>
  <c r="AB19" i="1" s="1"/>
  <c r="AE22" i="1" l="1"/>
  <c r="AE30" i="1"/>
  <c r="AE27" i="1"/>
  <c r="AE24" i="1"/>
  <c r="AE25" i="1"/>
  <c r="AE32" i="1"/>
  <c r="AD19" i="1"/>
  <c r="AC19" i="1"/>
  <c r="AD18" i="1"/>
  <c r="AC18" i="1"/>
  <c r="AD17" i="1"/>
  <c r="AC17" i="1"/>
  <c r="AE26" i="1"/>
  <c r="AE23" i="1"/>
  <c r="AE28" i="1"/>
  <c r="AE29" i="1"/>
  <c r="AD15" i="1"/>
  <c r="AC15" i="1"/>
  <c r="AD14" i="1"/>
  <c r="AC14" i="1"/>
  <c r="AD13" i="1"/>
  <c r="AC13" i="1"/>
  <c r="AE31" i="1"/>
  <c r="AD16" i="1"/>
  <c r="AC16" i="1"/>
  <c r="F20" i="1"/>
  <c r="AB20" i="1" s="1"/>
  <c r="F21" i="1"/>
  <c r="AB21" i="1" s="1"/>
  <c r="AE19" i="1" l="1"/>
  <c r="AE14" i="1"/>
  <c r="AE17" i="1"/>
  <c r="AE18" i="1"/>
  <c r="AD21" i="1"/>
  <c r="AC21" i="1"/>
  <c r="AD20" i="1"/>
  <c r="AC20" i="1"/>
  <c r="AE13" i="1"/>
  <c r="AE15" i="1"/>
  <c r="AE16" i="1"/>
  <c r="F12" i="1"/>
  <c r="AB12" i="1" s="1"/>
  <c r="F11" i="1"/>
  <c r="AB11" i="1" s="1"/>
  <c r="F10" i="1"/>
  <c r="AB10" i="1" s="1"/>
  <c r="F9" i="1"/>
  <c r="AB9" i="1" s="1"/>
  <c r="F8" i="1"/>
  <c r="AB8" i="1" s="1"/>
  <c r="F7" i="1"/>
  <c r="AB7" i="1" s="1"/>
  <c r="F6" i="1"/>
  <c r="AB6" i="1" s="1"/>
  <c r="F5" i="1"/>
  <c r="AB5" i="1" s="1"/>
  <c r="F4" i="1"/>
  <c r="AB4" i="1" s="1"/>
  <c r="F3" i="1"/>
  <c r="AB3" i="1" s="1"/>
  <c r="F2" i="1"/>
  <c r="AB2" i="1" s="1"/>
  <c r="AE20" i="1" l="1"/>
  <c r="AD9" i="1"/>
  <c r="AC9" i="1"/>
  <c r="AD5" i="1"/>
  <c r="AC5" i="1"/>
  <c r="AC2" i="1"/>
  <c r="AD2" i="1"/>
  <c r="AE2" i="1" s="1"/>
  <c r="AD6" i="1"/>
  <c r="AC6" i="1"/>
  <c r="AD10" i="1"/>
  <c r="AC10" i="1"/>
  <c r="AD3" i="1"/>
  <c r="AC3" i="1"/>
  <c r="AD7" i="1"/>
  <c r="AC7" i="1"/>
  <c r="AD11" i="1"/>
  <c r="AC11" i="1"/>
  <c r="AE21" i="1"/>
  <c r="AD4" i="1"/>
  <c r="AC4" i="1"/>
  <c r="AD8" i="1"/>
  <c r="AC8" i="1"/>
  <c r="AD12" i="1"/>
  <c r="AC12" i="1"/>
  <c r="AE8" i="1" l="1"/>
  <c r="AE11" i="1"/>
  <c r="AE3" i="1"/>
  <c r="AE6" i="1"/>
  <c r="AE4" i="1"/>
  <c r="AE5" i="1"/>
  <c r="AE12" i="1"/>
  <c r="AE7" i="1"/>
  <c r="AE10" i="1"/>
  <c r="AE9" i="1"/>
</calcChain>
</file>

<file path=xl/sharedStrings.xml><?xml version="1.0" encoding="utf-8"?>
<sst xmlns="http://schemas.openxmlformats.org/spreadsheetml/2006/main" count="62" uniqueCount="62">
  <si>
    <t>Vial Label</t>
  </si>
  <si>
    <t>Empty weight (g)</t>
  </si>
  <si>
    <t>DC2 L 1 mL</t>
  </si>
  <si>
    <t>DC2 L 2 mL</t>
  </si>
  <si>
    <t>DC2 L 3 mL</t>
  </si>
  <si>
    <t>DC2 L 4 mL</t>
  </si>
  <si>
    <t>DC2 L 5 mL</t>
  </si>
  <si>
    <t>DC2 W 1.5 mL</t>
  </si>
  <si>
    <t>DC2 W 2.5 mL</t>
  </si>
  <si>
    <t>DC2 W 3.5 mL</t>
  </si>
  <si>
    <t>DC2 W 4.5 mL</t>
  </si>
  <si>
    <t>DC2 W 5.5 mL</t>
  </si>
  <si>
    <t>DC2 W 6.5 mL</t>
  </si>
  <si>
    <t>DC2 W 7.5 mL</t>
  </si>
  <si>
    <t>DC2 W 8.5 mL</t>
  </si>
  <si>
    <t>DC2 W 9.5 mL</t>
  </si>
  <si>
    <t>DC2 W 10.5 mL</t>
  </si>
  <si>
    <t>DC2 W 11.5 mL</t>
  </si>
  <si>
    <t>DC2 E 1 mL</t>
  </si>
  <si>
    <t>DC2 E 2 mL</t>
  </si>
  <si>
    <t>DC2 E 3 mL</t>
  </si>
  <si>
    <t>DC2 E 4 mL</t>
  </si>
  <si>
    <t>DC2 E 5 mL</t>
  </si>
  <si>
    <t>DC2 E 6 mL</t>
  </si>
  <si>
    <t>DC2 E 7 mL</t>
  </si>
  <si>
    <t>DC2 E 8 mL</t>
  </si>
  <si>
    <t>DC2 E 9 mL</t>
  </si>
  <si>
    <t>DC2 E 10 mL</t>
  </si>
  <si>
    <t>DC2 E 12 mL</t>
  </si>
  <si>
    <t>DC2 E 11 mL</t>
  </si>
  <si>
    <t>DC2 E 14 mL</t>
  </si>
  <si>
    <t>DC2 E 15 mL</t>
  </si>
  <si>
    <t>DC2 E 13 mL</t>
  </si>
  <si>
    <t>Weight with aluquot (g)</t>
  </si>
  <si>
    <t>Weight of aliquot (g)</t>
  </si>
  <si>
    <t>Weight after dilution (g)</t>
  </si>
  <si>
    <t>Sample weight (g)</t>
  </si>
  <si>
    <t>Weight with IS</t>
  </si>
  <si>
    <t>Sample weight with IS</t>
  </si>
  <si>
    <t>Weight of IS added</t>
  </si>
  <si>
    <t>Conc of IS (ppb)</t>
  </si>
  <si>
    <t>Dilution factor from 1st dilution</t>
  </si>
  <si>
    <t>Dilution factor from 2nd dilution</t>
  </si>
  <si>
    <t>Concentration factor</t>
  </si>
  <si>
    <t xml:space="preserve">Calc conc factor and 1st dilution </t>
  </si>
  <si>
    <t>Total dilution factor and conc factor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</si>
  <si>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</si>
  <si>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aluquot (g) σ</t>
  </si>
  <si>
    <t>Weight of aliquot (g) σ</t>
  </si>
  <si>
    <t>Weight after dilution (g) σ</t>
  </si>
  <si>
    <t>Sample weight (g) σ</t>
  </si>
  <si>
    <t>Weight with IS σ</t>
  </si>
  <si>
    <t>Sample weight with IS σ</t>
  </si>
  <si>
    <t>Weight of IS added σ</t>
  </si>
  <si>
    <t>Conc of IS (ppb) σ</t>
  </si>
  <si>
    <t>Concentration factor σ</t>
  </si>
  <si>
    <t>Dilution factor from 1st dilution σ</t>
  </si>
  <si>
    <t>Calc conc factor and 1st dilution σ</t>
  </si>
  <si>
    <t>Dilution factor from 2nd dilution σ</t>
  </si>
  <si>
    <t>Total dilution factor and conc factor σ</t>
  </si>
  <si>
    <t>% of 5 ppb</t>
  </si>
  <si>
    <r>
      <t xml:space="preserve">% of 5 ppb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</si>
</sst>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5" xfId="0" applyBorder="1"/>
    <xf numFmtId="0" fontId="0" fillId="2" borderId="1" xfId="0" applyFill="1" applyBorder="1"/>
    <xf numFmtId="0" fontId="0" fillId="0" borderId="5" xfId="0" applyFill="1" applyBorder="1"/>
    <xf numFmtId="0" fontId="0" fillId="3" borderId="5" xfId="0" applyFill="1" applyBorder="1"/>
    <xf numFmtId="0" fontId="0" fillId="4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0" borderId="6" xfId="0" applyBorder="1"/>
    <xf numFmtId="0" fontId="0" fillId="0" borderId="1" xfId="0" applyFill="1" applyBorder="1"/>
    <xf numFmtId="0" fontId="0" fillId="0" borderId="2" xfId="0" applyFill="1" applyBorder="1"/>
    <xf numFmtId="0" fontId="0" fillId="5" borderId="1" xfId="0" applyFill="1" applyBorder="1"/>
    <xf numFmtId="0" fontId="0" fillId="5" borderId="3" xfId="0" applyFill="1" applyBorder="1"/>
    <xf numFmtId="0" fontId="0" fillId="5" borderId="0" xfId="0" applyFill="1"/>
    <xf numFmtId="0" fontId="0" fillId="5" borderId="2" xfId="0" applyFill="1" applyBorder="1"/>
    <xf numFmtId="0" fontId="0" fillId="5" borderId="5" xfId="0" applyFill="1" applyBorder="1"/>
    <xf numFmtId="0" fontId="0" fillId="5" borderId="6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E2" sqref="AE2:AE32"/>
    </sheetView>
  </sheetViews>
  <sheetFormatPr defaultRowHeight="15" x14ac:dyDescent="0.25"/>
  <cols>
    <col min="1" max="1" width="15" bestFit="1" customWidth="1"/>
    <col min="2" max="2" width="17.28515625" bestFit="1" customWidth="1"/>
    <col min="3" max="3" width="19.140625" style="19" bestFit="1" customWidth="1"/>
    <col min="4" max="4" width="24.85546875" bestFit="1" customWidth="1"/>
    <col min="5" max="5" width="26.42578125" style="19" bestFit="1" customWidth="1"/>
    <col min="6" max="6" width="21.7109375" bestFit="1" customWidth="1"/>
    <col min="7" max="7" width="23.5703125" style="19" bestFit="1" customWidth="1"/>
    <col min="8" max="8" width="25.28515625" bestFit="1" customWidth="1"/>
    <col min="9" max="9" width="27" style="19" bestFit="1" customWidth="1"/>
    <col min="10" max="10" width="19.140625" bestFit="1" customWidth="1"/>
    <col min="11" max="11" width="20.7109375" style="19" bestFit="1" customWidth="1"/>
    <col min="12" max="12" width="15.5703125" bestFit="1" customWidth="1"/>
    <col min="13" max="13" width="17.140625" style="19" bestFit="1" customWidth="1"/>
    <col min="14" max="14" width="23.42578125" bestFit="1" customWidth="1"/>
    <col min="15" max="15" width="25" style="19" bestFit="1" customWidth="1"/>
    <col min="16" max="16" width="20.140625" bestFit="1" customWidth="1"/>
    <col min="17" max="17" width="21.7109375" style="19" bestFit="1" customWidth="1"/>
    <col min="18" max="18" width="16.42578125" bestFit="1" customWidth="1"/>
    <col min="19" max="19" width="18" style="19" bestFit="1" customWidth="1"/>
    <col min="20" max="20" width="18" style="23" customWidth="1"/>
    <col min="21" max="21" width="18" style="19" customWidth="1"/>
    <col min="22" max="22" width="21.28515625" bestFit="1" customWidth="1"/>
    <col min="23" max="23" width="22.85546875" style="19" bestFit="1" customWidth="1"/>
    <col min="24" max="24" width="33" bestFit="1" customWidth="1"/>
    <col min="25" max="25" width="34.5703125" style="19" bestFit="1" customWidth="1"/>
    <col min="26" max="26" width="33.5703125" bestFit="1" customWidth="1"/>
    <col min="27" max="27" width="34.5703125" style="19" bestFit="1" customWidth="1"/>
    <col min="28" max="28" width="33.7109375" bestFit="1" customWidth="1"/>
    <col min="29" max="29" width="35.28515625" style="19" bestFit="1" customWidth="1"/>
    <col min="30" max="30" width="37" bestFit="1" customWidth="1"/>
    <col min="31" max="31" width="38.5703125" style="19" bestFit="1" customWidth="1"/>
  </cols>
  <sheetData>
    <row r="1" spans="1:31" ht="15.75" thickBot="1" x14ac:dyDescent="0.3">
      <c r="A1" s="1" t="s">
        <v>0</v>
      </c>
      <c r="B1" s="1" t="s">
        <v>1</v>
      </c>
      <c r="C1" s="17" t="s">
        <v>46</v>
      </c>
      <c r="D1" s="1" t="s">
        <v>33</v>
      </c>
      <c r="E1" s="17" t="s">
        <v>47</v>
      </c>
      <c r="F1" s="1" t="s">
        <v>34</v>
      </c>
      <c r="G1" s="17" t="s">
        <v>48</v>
      </c>
      <c r="H1" s="6" t="s">
        <v>35</v>
      </c>
      <c r="I1" s="21" t="s">
        <v>49</v>
      </c>
      <c r="J1" s="7" t="s">
        <v>36</v>
      </c>
      <c r="K1" s="17" t="s">
        <v>50</v>
      </c>
      <c r="L1" s="8" t="s">
        <v>37</v>
      </c>
      <c r="M1" s="21" t="s">
        <v>51</v>
      </c>
      <c r="N1" s="9" t="s">
        <v>38</v>
      </c>
      <c r="O1" s="21" t="s">
        <v>52</v>
      </c>
      <c r="P1" s="8" t="s">
        <v>39</v>
      </c>
      <c r="Q1" s="21" t="s">
        <v>53</v>
      </c>
      <c r="R1" s="10" t="s">
        <v>40</v>
      </c>
      <c r="S1" s="17" t="s">
        <v>54</v>
      </c>
      <c r="T1" s="15" t="s">
        <v>60</v>
      </c>
      <c r="U1" s="17" t="s">
        <v>61</v>
      </c>
      <c r="V1" s="15" t="s">
        <v>43</v>
      </c>
      <c r="W1" s="17" t="s">
        <v>55</v>
      </c>
      <c r="X1" s="1" t="s">
        <v>41</v>
      </c>
      <c r="Y1" s="17" t="s">
        <v>56</v>
      </c>
      <c r="Z1" s="14" t="s">
        <v>44</v>
      </c>
      <c r="AA1" s="22" t="s">
        <v>57</v>
      </c>
      <c r="AB1" s="14" t="s">
        <v>42</v>
      </c>
      <c r="AC1" s="22" t="s">
        <v>58</v>
      </c>
      <c r="AD1" s="15" t="s">
        <v>45</v>
      </c>
      <c r="AE1" s="17" t="s">
        <v>59</v>
      </c>
    </row>
    <row r="2" spans="1:31" x14ac:dyDescent="0.25">
      <c r="A2" s="3" t="s">
        <v>2</v>
      </c>
      <c r="B2" s="3">
        <v>6.1833</v>
      </c>
      <c r="C2" s="18">
        <v>1E-4</v>
      </c>
      <c r="D2" s="3">
        <v>6.3841000000000001</v>
      </c>
      <c r="E2" s="20">
        <v>1E-4</v>
      </c>
      <c r="F2" s="2">
        <f t="shared" ref="F2:F32" si="0">D2-B2</f>
        <v>0.20080000000000009</v>
      </c>
      <c r="G2" s="20">
        <f>SQRT((C2^2)+(E2^2))</f>
        <v>1.4142135623730951E-4</v>
      </c>
      <c r="H2" s="3">
        <v>26.572399999999998</v>
      </c>
      <c r="I2" s="20">
        <v>1E-4</v>
      </c>
      <c r="J2" s="11">
        <f t="shared" ref="J2:J32" si="1">H2-B2</f>
        <v>20.389099999999999</v>
      </c>
      <c r="K2" s="20">
        <f>SQRT((I2^2)+(C2^2))</f>
        <v>1.4142135623730951E-4</v>
      </c>
      <c r="L2" s="2">
        <v>26.622699999999998</v>
      </c>
      <c r="M2" s="20">
        <v>1E-4</v>
      </c>
      <c r="N2" s="12">
        <f t="shared" ref="N2:N32" si="2">L2-B2</f>
        <v>20.439399999999999</v>
      </c>
      <c r="O2" s="20">
        <f>SQRT((M2^2)+(C2^2))</f>
        <v>1.4142135623730951E-4</v>
      </c>
      <c r="P2" s="2">
        <f t="shared" ref="P2:P32" si="3">L2-H2</f>
        <v>5.0300000000000011E-2</v>
      </c>
      <c r="Q2" s="20">
        <f>SQRT((M2^2)+(I2^2))</f>
        <v>1.4142135623730951E-4</v>
      </c>
      <c r="R2" s="13">
        <f>(2000*P2)/N2</f>
        <v>4.9218665909958235</v>
      </c>
      <c r="S2" s="20">
        <f t="shared" ref="S2:S32" si="4">R2*SQRT(((O2/N2)^2)+((Q2/P2)^2))</f>
        <v>1.3838154199648983E-2</v>
      </c>
      <c r="T2" s="16">
        <f>R2/5*100</f>
        <v>98.43733181991648</v>
      </c>
      <c r="U2" s="20">
        <f>T2*SQRT((S2/R2)^2)</f>
        <v>0.27676308399297966</v>
      </c>
      <c r="V2" s="16">
        <v>1.0587612493382745</v>
      </c>
      <c r="W2" s="20">
        <v>1.49731451812927E-4</v>
      </c>
      <c r="X2" s="2">
        <v>9.9786999999999999</v>
      </c>
      <c r="Y2" s="20">
        <v>1.4142135623730951E-4</v>
      </c>
      <c r="Z2" s="2">
        <f>X2*V2</f>
        <v>10.56506087877184</v>
      </c>
      <c r="AA2" s="20">
        <f>Z2*SQRT(((W2/V2)^2)+((Y2/X2)^2))</f>
        <v>1.5016090486891424E-3</v>
      </c>
      <c r="AB2" s="2">
        <f>J2/F2</f>
        <v>101.53934262948202</v>
      </c>
      <c r="AC2" s="20">
        <f t="shared" ref="AC2:AC32" si="5">AB2*SQRT(((K2/J2)^2)+((G2/F2)^2))</f>
        <v>7.1516573287950427E-2</v>
      </c>
      <c r="AD2" s="2">
        <f>AB2*Z2</f>
        <v>1072.7693364709503</v>
      </c>
      <c r="AE2" s="20">
        <f>AD2*SQRT(((AC2/AB2)^2)+((AA2/Z2)^2))</f>
        <v>0.77080760230318845</v>
      </c>
    </row>
    <row r="3" spans="1:31" x14ac:dyDescent="0.25">
      <c r="A3" s="3" t="s">
        <v>3</v>
      </c>
      <c r="B3" s="3">
        <v>6.1685999999999996</v>
      </c>
      <c r="C3" s="18">
        <v>1E-4</v>
      </c>
      <c r="D3" s="3">
        <v>6.3685999999999998</v>
      </c>
      <c r="E3" s="20">
        <v>1E-4</v>
      </c>
      <c r="F3" s="2">
        <f t="shared" si="0"/>
        <v>0.20000000000000018</v>
      </c>
      <c r="G3" s="20">
        <f t="shared" ref="G3:G32" si="6">SQRT((C3^2)+(E3^2))</f>
        <v>1.4142135623730951E-4</v>
      </c>
      <c r="H3" s="3">
        <v>26.4772</v>
      </c>
      <c r="I3" s="20">
        <v>1E-4</v>
      </c>
      <c r="J3" s="11">
        <f t="shared" si="1"/>
        <v>20.308599999999998</v>
      </c>
      <c r="K3" s="20">
        <f t="shared" ref="K3:K32" si="7">SQRT((I3^2)+(C3^2))</f>
        <v>1.4142135623730951E-4</v>
      </c>
      <c r="L3" s="2">
        <v>26.527100000000001</v>
      </c>
      <c r="M3" s="20">
        <v>1E-4</v>
      </c>
      <c r="N3" s="12">
        <f t="shared" si="2"/>
        <v>20.358499999999999</v>
      </c>
      <c r="O3" s="20">
        <f t="shared" ref="O3:O32" si="8">SQRT((M3^2)+(C3^2))</f>
        <v>1.4142135623730951E-4</v>
      </c>
      <c r="P3" s="2">
        <f t="shared" si="3"/>
        <v>4.9900000000000944E-2</v>
      </c>
      <c r="Q3" s="20">
        <f t="shared" ref="Q3:Q32" si="9">SQRT((M3^2)+(I3^2))</f>
        <v>1.4142135623730951E-4</v>
      </c>
      <c r="R3" s="13">
        <f t="shared" ref="R3:R32" si="10">(2000*P3)/N3</f>
        <v>4.9021293317288546</v>
      </c>
      <c r="S3" s="20">
        <f t="shared" si="4"/>
        <v>1.389314350728049E-2</v>
      </c>
      <c r="T3" s="16">
        <f t="shared" ref="T3:T32" si="11">R3/5*100</f>
        <v>98.042586634577091</v>
      </c>
      <c r="U3" s="20">
        <f t="shared" ref="U3:U32" si="12">T3*SQRT((S3/R3)^2)</f>
        <v>0.27786287014560979</v>
      </c>
      <c r="V3" s="16">
        <v>1.0082677959265975</v>
      </c>
      <c r="W3" s="20">
        <v>1.4259059915034224E-4</v>
      </c>
      <c r="X3" s="3">
        <v>10.020400000000002</v>
      </c>
      <c r="Y3" s="20">
        <v>1.4142135623730951E-4</v>
      </c>
      <c r="Z3" s="2">
        <f t="shared" ref="Z3:Z32" si="13">X3*V3</f>
        <v>10.10324662230288</v>
      </c>
      <c r="AA3" s="20">
        <f t="shared" ref="AA3:AA32" si="14">Z3*SQRT(((W3/V3)^2)+((Y3/X3)^2))</f>
        <v>1.4359122275360513E-3</v>
      </c>
      <c r="AB3" s="2">
        <f t="shared" ref="AB3:AB32" si="15">J3/F3</f>
        <v>101.54299999999991</v>
      </c>
      <c r="AC3" s="20">
        <f t="shared" si="5"/>
        <v>7.1805225607193671E-2</v>
      </c>
      <c r="AD3" s="2">
        <f t="shared" ref="AD3:AD31" si="16">AB3*Z3</f>
        <v>1025.9139717685005</v>
      </c>
      <c r="AE3" s="18">
        <f t="shared" ref="AE3:AE32" si="17">AD3*SQRT(((AC3/AB3)^2)+((AA3/Z3)^2))</f>
        <v>0.73997324935250186</v>
      </c>
    </row>
    <row r="4" spans="1:31" x14ac:dyDescent="0.25">
      <c r="A4" s="3" t="s">
        <v>4</v>
      </c>
      <c r="B4" s="3">
        <v>6.1916000000000002</v>
      </c>
      <c r="C4" s="18">
        <v>1E-4</v>
      </c>
      <c r="D4" s="3">
        <v>6.391</v>
      </c>
      <c r="E4" s="20">
        <v>1E-4</v>
      </c>
      <c r="F4" s="2">
        <f t="shared" si="0"/>
        <v>0.1993999999999998</v>
      </c>
      <c r="G4" s="20">
        <f t="shared" si="6"/>
        <v>1.4142135623730951E-4</v>
      </c>
      <c r="H4" s="3">
        <v>26.5349</v>
      </c>
      <c r="I4" s="20">
        <v>1E-4</v>
      </c>
      <c r="J4" s="11">
        <f t="shared" si="1"/>
        <v>20.343299999999999</v>
      </c>
      <c r="K4" s="20">
        <f t="shared" si="7"/>
        <v>1.4142135623730951E-4</v>
      </c>
      <c r="L4" s="2">
        <v>26.584900000000001</v>
      </c>
      <c r="M4" s="20">
        <v>1E-4</v>
      </c>
      <c r="N4" s="12">
        <f t="shared" si="2"/>
        <v>20.3933</v>
      </c>
      <c r="O4" s="20">
        <f t="shared" si="8"/>
        <v>1.4142135623730951E-4</v>
      </c>
      <c r="P4" s="2">
        <f t="shared" si="3"/>
        <v>5.0000000000000711E-2</v>
      </c>
      <c r="Q4" s="20">
        <f t="shared" si="9"/>
        <v>1.4142135623730951E-4</v>
      </c>
      <c r="R4" s="13">
        <f t="shared" si="10"/>
        <v>4.9035712709567072</v>
      </c>
      <c r="S4" s="20">
        <f t="shared" si="4"/>
        <v>1.3869435677054004E-2</v>
      </c>
      <c r="T4" s="16">
        <f t="shared" si="11"/>
        <v>98.071425419134144</v>
      </c>
      <c r="U4" s="20">
        <f t="shared" si="12"/>
        <v>0.27738871354108008</v>
      </c>
      <c r="V4" s="16">
        <v>1.0117361392148922</v>
      </c>
      <c r="W4" s="20">
        <v>1.4308109696206943E-4</v>
      </c>
      <c r="X4" s="3">
        <v>9.5939000000000014</v>
      </c>
      <c r="Y4" s="20">
        <v>1.4142135623730951E-4</v>
      </c>
      <c r="Z4" s="2">
        <f t="shared" si="13"/>
        <v>9.7064953460137566</v>
      </c>
      <c r="AA4" s="20">
        <f t="shared" si="14"/>
        <v>1.3801424703093531E-3</v>
      </c>
      <c r="AB4" s="2">
        <f t="shared" si="15"/>
        <v>102.02256770310943</v>
      </c>
      <c r="AC4" s="20">
        <f t="shared" si="5"/>
        <v>7.2361399013718047E-2</v>
      </c>
      <c r="AD4" s="2">
        <f t="shared" si="16"/>
        <v>990.28157859860505</v>
      </c>
      <c r="AE4" s="18">
        <f t="shared" si="17"/>
        <v>0.71635026236124955</v>
      </c>
    </row>
    <row r="5" spans="1:31" x14ac:dyDescent="0.25">
      <c r="A5" s="3" t="s">
        <v>5</v>
      </c>
      <c r="B5" s="3">
        <v>6.1482999999999999</v>
      </c>
      <c r="C5" s="18">
        <v>1E-4</v>
      </c>
      <c r="D5" s="3">
        <v>6.3486000000000002</v>
      </c>
      <c r="E5" s="20">
        <v>1E-4</v>
      </c>
      <c r="F5" s="2">
        <f t="shared" si="0"/>
        <v>0.20030000000000037</v>
      </c>
      <c r="G5" s="20">
        <f t="shared" si="6"/>
        <v>1.4142135623730951E-4</v>
      </c>
      <c r="H5" s="3">
        <v>26.5899</v>
      </c>
      <c r="I5" s="20">
        <v>1E-4</v>
      </c>
      <c r="J5" s="11">
        <f t="shared" si="1"/>
        <v>20.441600000000001</v>
      </c>
      <c r="K5" s="20">
        <f t="shared" si="7"/>
        <v>1.4142135623730951E-4</v>
      </c>
      <c r="L5" s="2">
        <v>26.639900000000001</v>
      </c>
      <c r="M5" s="20">
        <v>1E-4</v>
      </c>
      <c r="N5" s="12">
        <f t="shared" si="2"/>
        <v>20.491600000000002</v>
      </c>
      <c r="O5" s="20">
        <f t="shared" si="8"/>
        <v>1.4142135623730951E-4</v>
      </c>
      <c r="P5" s="2">
        <f t="shared" si="3"/>
        <v>5.0000000000000711E-2</v>
      </c>
      <c r="Q5" s="20">
        <f t="shared" si="9"/>
        <v>1.4142135623730951E-4</v>
      </c>
      <c r="R5" s="13">
        <f t="shared" si="10"/>
        <v>4.8800484100802972</v>
      </c>
      <c r="S5" s="20">
        <f t="shared" si="4"/>
        <v>1.3802902382256982E-2</v>
      </c>
      <c r="T5" s="16">
        <f t="shared" si="11"/>
        <v>97.600968201605937</v>
      </c>
      <c r="U5" s="20">
        <f t="shared" si="12"/>
        <v>0.27605804764513964</v>
      </c>
      <c r="V5" s="16">
        <v>1.0127607859023697</v>
      </c>
      <c r="W5" s="20">
        <v>1.4322600388627657E-4</v>
      </c>
      <c r="X5" s="3">
        <v>10.027700000000001</v>
      </c>
      <c r="Y5" s="20">
        <v>1.4142135623730951E-4</v>
      </c>
      <c r="Z5" s="2">
        <f t="shared" si="13"/>
        <v>10.155661332793194</v>
      </c>
      <c r="AA5" s="20">
        <f t="shared" si="14"/>
        <v>1.4433512498061754E-3</v>
      </c>
      <c r="AB5" s="2">
        <f t="shared" si="15"/>
        <v>102.05491762356448</v>
      </c>
      <c r="AC5" s="20">
        <f t="shared" si="5"/>
        <v>7.2059099916510772E-2</v>
      </c>
      <c r="AD5" s="2">
        <f t="shared" si="16"/>
        <v>1036.4351807310284</v>
      </c>
      <c r="AE5" s="18">
        <f t="shared" si="17"/>
        <v>0.74648529096213845</v>
      </c>
    </row>
    <row r="6" spans="1:31" x14ac:dyDescent="0.25">
      <c r="A6" s="3" t="s">
        <v>6</v>
      </c>
      <c r="B6" s="3">
        <v>6.1508000000000003</v>
      </c>
      <c r="C6" s="18">
        <v>1E-4</v>
      </c>
      <c r="D6" s="3">
        <v>6.3526999999999996</v>
      </c>
      <c r="E6" s="20">
        <v>1E-4</v>
      </c>
      <c r="F6" s="2">
        <f t="shared" si="0"/>
        <v>0.2018999999999993</v>
      </c>
      <c r="G6" s="20">
        <f t="shared" si="6"/>
        <v>1.4142135623730951E-4</v>
      </c>
      <c r="H6" s="3">
        <v>26.541699999999999</v>
      </c>
      <c r="I6" s="20">
        <v>1E-4</v>
      </c>
      <c r="J6" s="11">
        <f t="shared" si="1"/>
        <v>20.390899999999998</v>
      </c>
      <c r="K6" s="20">
        <f t="shared" si="7"/>
        <v>1.4142135623730951E-4</v>
      </c>
      <c r="L6" s="2">
        <v>26.588699999999999</v>
      </c>
      <c r="M6" s="20">
        <v>1E-4</v>
      </c>
      <c r="N6" s="12">
        <f t="shared" si="2"/>
        <v>20.437899999999999</v>
      </c>
      <c r="O6" s="20">
        <f t="shared" si="8"/>
        <v>1.4142135623730951E-4</v>
      </c>
      <c r="P6" s="2">
        <f t="shared" si="3"/>
        <v>4.7000000000000597E-2</v>
      </c>
      <c r="Q6" s="20">
        <f t="shared" si="9"/>
        <v>1.4142135623730951E-4</v>
      </c>
      <c r="R6" s="13">
        <f t="shared" si="10"/>
        <v>4.5992983623562695</v>
      </c>
      <c r="S6" s="20">
        <f t="shared" si="4"/>
        <v>1.3839164511246319E-2</v>
      </c>
      <c r="T6" s="16">
        <f t="shared" si="11"/>
        <v>91.985967247125387</v>
      </c>
      <c r="U6" s="20">
        <f t="shared" si="12"/>
        <v>0.27678329022492637</v>
      </c>
      <c r="V6" s="16">
        <v>1.0150223304912709</v>
      </c>
      <c r="W6" s="20">
        <v>1.4354583458923013E-4</v>
      </c>
      <c r="X6" s="3">
        <v>9.8089999999999993</v>
      </c>
      <c r="Y6" s="20">
        <v>1.4142135623730951E-4</v>
      </c>
      <c r="Z6" s="2">
        <f t="shared" si="13"/>
        <v>9.9563540397888755</v>
      </c>
      <c r="AA6" s="20">
        <f t="shared" si="14"/>
        <v>1.415339225041235E-3</v>
      </c>
      <c r="AB6" s="2">
        <f t="shared" si="15"/>
        <v>100.99504705299688</v>
      </c>
      <c r="AC6" s="20">
        <f t="shared" si="5"/>
        <v>7.0745699110373803E-2</v>
      </c>
      <c r="AD6" s="2">
        <f t="shared" si="16"/>
        <v>1005.5424447247731</v>
      </c>
      <c r="AE6" s="18">
        <f t="shared" si="17"/>
        <v>0.71872699645685167</v>
      </c>
    </row>
    <row r="7" spans="1:31" x14ac:dyDescent="0.25">
      <c r="A7" s="3" t="s">
        <v>7</v>
      </c>
      <c r="B7" s="3">
        <v>6.1829000000000001</v>
      </c>
      <c r="C7" s="18">
        <v>1E-4</v>
      </c>
      <c r="D7" s="3">
        <v>6.3840000000000003</v>
      </c>
      <c r="E7" s="20">
        <v>1E-4</v>
      </c>
      <c r="F7" s="2">
        <f t="shared" si="0"/>
        <v>0.20110000000000028</v>
      </c>
      <c r="G7" s="20">
        <f t="shared" si="6"/>
        <v>1.4142135623730951E-4</v>
      </c>
      <c r="H7" s="3">
        <v>26.5291</v>
      </c>
      <c r="I7" s="20">
        <v>1E-4</v>
      </c>
      <c r="J7" s="11">
        <f t="shared" si="1"/>
        <v>20.3462</v>
      </c>
      <c r="K7" s="20">
        <f t="shared" si="7"/>
        <v>1.4142135623730951E-4</v>
      </c>
      <c r="L7" s="2">
        <v>26.5791</v>
      </c>
      <c r="M7" s="20">
        <v>1E-4</v>
      </c>
      <c r="N7" s="12">
        <f t="shared" si="2"/>
        <v>20.3962</v>
      </c>
      <c r="O7" s="20">
        <f t="shared" si="8"/>
        <v>1.4142135623730951E-4</v>
      </c>
      <c r="P7" s="2">
        <f t="shared" si="3"/>
        <v>5.0000000000000711E-2</v>
      </c>
      <c r="Q7" s="20">
        <f t="shared" si="9"/>
        <v>1.4142135623730951E-4</v>
      </c>
      <c r="R7" s="13">
        <f t="shared" si="10"/>
        <v>4.9028740647768414</v>
      </c>
      <c r="S7" s="20">
        <f t="shared" si="4"/>
        <v>1.3867463662404649E-2</v>
      </c>
      <c r="T7" s="16">
        <f t="shared" si="11"/>
        <v>98.057481295536832</v>
      </c>
      <c r="U7" s="20">
        <f t="shared" si="12"/>
        <v>0.277349273248093</v>
      </c>
      <c r="V7" s="16">
        <v>0.67290222730637217</v>
      </c>
      <c r="W7" s="20">
        <v>1.4274411840116023E-4</v>
      </c>
      <c r="X7" s="3">
        <v>9.6673000000000009</v>
      </c>
      <c r="Y7" s="20">
        <v>1.4142135623730951E-4</v>
      </c>
      <c r="Z7" s="2">
        <f t="shared" si="13"/>
        <v>6.5051477020388919</v>
      </c>
      <c r="AA7" s="20">
        <f t="shared" si="14"/>
        <v>1.3832275829705907E-3</v>
      </c>
      <c r="AB7" s="2">
        <f t="shared" si="15"/>
        <v>101.17454002983575</v>
      </c>
      <c r="AC7" s="20">
        <f t="shared" si="5"/>
        <v>7.1153354294291773E-2</v>
      </c>
      <c r="AD7" s="2">
        <f t="shared" si="16"/>
        <v>658.15532657992799</v>
      </c>
      <c r="AE7" s="18">
        <f t="shared" si="17"/>
        <v>0.48355714128004268</v>
      </c>
    </row>
    <row r="8" spans="1:31" x14ac:dyDescent="0.25">
      <c r="A8" s="3" t="s">
        <v>8</v>
      </c>
      <c r="B8" s="3">
        <v>6.1454000000000004</v>
      </c>
      <c r="C8" s="18">
        <v>1E-4</v>
      </c>
      <c r="D8" s="3">
        <v>6.3463000000000003</v>
      </c>
      <c r="E8" s="20">
        <v>1E-4</v>
      </c>
      <c r="F8" s="2">
        <f t="shared" si="0"/>
        <v>0.20089999999999986</v>
      </c>
      <c r="G8" s="20">
        <f t="shared" si="6"/>
        <v>1.4142135623730951E-4</v>
      </c>
      <c r="H8" s="3">
        <v>26.305700000000002</v>
      </c>
      <c r="I8" s="20">
        <v>1E-4</v>
      </c>
      <c r="J8" s="11">
        <f t="shared" si="1"/>
        <v>20.160299999999999</v>
      </c>
      <c r="K8" s="20">
        <f t="shared" si="7"/>
        <v>1.4142135623730951E-4</v>
      </c>
      <c r="L8" s="2">
        <v>26.354900000000001</v>
      </c>
      <c r="M8" s="20">
        <v>1E-4</v>
      </c>
      <c r="N8" s="12">
        <f t="shared" si="2"/>
        <v>20.209499999999998</v>
      </c>
      <c r="O8" s="20">
        <f t="shared" si="8"/>
        <v>1.4142135623730951E-4</v>
      </c>
      <c r="P8" s="2">
        <f t="shared" si="3"/>
        <v>4.9199999999999022E-2</v>
      </c>
      <c r="Q8" s="20">
        <f t="shared" si="9"/>
        <v>1.4142135623730951E-4</v>
      </c>
      <c r="R8" s="13">
        <f t="shared" si="10"/>
        <v>4.8689972537666968</v>
      </c>
      <c r="S8" s="20">
        <f t="shared" si="4"/>
        <v>1.3995573895798852E-2</v>
      </c>
      <c r="T8" s="16">
        <f t="shared" si="11"/>
        <v>97.379945075333936</v>
      </c>
      <c r="U8" s="20">
        <f t="shared" si="12"/>
        <v>0.27991147791597704</v>
      </c>
      <c r="V8" s="16">
        <v>1.0152284263959388</v>
      </c>
      <c r="W8" s="20">
        <v>1.4357498095158322E-4</v>
      </c>
      <c r="X8" s="3">
        <v>9.8556000000000008</v>
      </c>
      <c r="Y8" s="20">
        <v>1.4142135623730951E-4</v>
      </c>
      <c r="Z8" s="2">
        <f t="shared" si="13"/>
        <v>10.005685279187816</v>
      </c>
      <c r="AA8" s="20">
        <f t="shared" si="14"/>
        <v>1.4222828597991199E-3</v>
      </c>
      <c r="AB8" s="2">
        <f t="shared" si="15"/>
        <v>100.34992533598812</v>
      </c>
      <c r="AC8" s="20">
        <f t="shared" si="5"/>
        <v>7.0643738989045593E-2</v>
      </c>
      <c r="AD8" s="2">
        <f t="shared" si="16"/>
        <v>1004.0697707018927</v>
      </c>
      <c r="AE8" s="18">
        <f t="shared" si="17"/>
        <v>0.7211047803077506</v>
      </c>
    </row>
    <row r="9" spans="1:31" x14ac:dyDescent="0.25">
      <c r="A9" s="3" t="s">
        <v>9</v>
      </c>
      <c r="B9" s="3">
        <v>6.1764999999999999</v>
      </c>
      <c r="C9" s="18">
        <v>1E-4</v>
      </c>
      <c r="D9" s="3">
        <v>6.3785999999999996</v>
      </c>
      <c r="E9" s="20">
        <v>1E-4</v>
      </c>
      <c r="F9" s="2">
        <f t="shared" si="0"/>
        <v>0.20209999999999972</v>
      </c>
      <c r="G9" s="20">
        <f t="shared" si="6"/>
        <v>1.4142135623730951E-4</v>
      </c>
      <c r="H9" s="3">
        <v>26.333300000000001</v>
      </c>
      <c r="I9" s="20">
        <v>1E-4</v>
      </c>
      <c r="J9" s="11">
        <f t="shared" si="1"/>
        <v>20.1568</v>
      </c>
      <c r="K9" s="20">
        <f t="shared" si="7"/>
        <v>1.4142135623730951E-4</v>
      </c>
      <c r="L9" s="2">
        <v>26.3827</v>
      </c>
      <c r="M9" s="20">
        <v>1E-4</v>
      </c>
      <c r="N9" s="12">
        <f t="shared" si="2"/>
        <v>20.206199999999999</v>
      </c>
      <c r="O9" s="20">
        <f t="shared" si="8"/>
        <v>1.4142135623730951E-4</v>
      </c>
      <c r="P9" s="2">
        <f t="shared" si="3"/>
        <v>4.9399999999998556E-2</v>
      </c>
      <c r="Q9" s="20">
        <f t="shared" si="9"/>
        <v>1.4142135623730951E-4</v>
      </c>
      <c r="R9" s="13">
        <f t="shared" si="10"/>
        <v>4.8895883441714485</v>
      </c>
      <c r="S9" s="20">
        <f t="shared" si="4"/>
        <v>1.3997859951471563E-2</v>
      </c>
      <c r="T9" s="16">
        <f t="shared" si="11"/>
        <v>97.791766883428963</v>
      </c>
      <c r="U9" s="20">
        <f t="shared" si="12"/>
        <v>0.27995719902943123</v>
      </c>
      <c r="V9" s="16">
        <v>1.0432968179447053</v>
      </c>
      <c r="W9" s="20">
        <v>1.4754445095180961E-4</v>
      </c>
      <c r="X9" s="3">
        <v>10.1066</v>
      </c>
      <c r="Y9" s="20">
        <v>1.4142135623730951E-4</v>
      </c>
      <c r="Z9" s="2">
        <f t="shared" si="13"/>
        <v>10.544183620239959</v>
      </c>
      <c r="AA9" s="20">
        <f t="shared" si="14"/>
        <v>1.4984543801375484E-3</v>
      </c>
      <c r="AB9" s="2">
        <f t="shared" si="15"/>
        <v>99.736763978228737</v>
      </c>
      <c r="AC9" s="20">
        <f t="shared" si="5"/>
        <v>6.9795236931014845E-2</v>
      </c>
      <c r="AD9" s="2">
        <f t="shared" si="16"/>
        <v>1051.6427530749781</v>
      </c>
      <c r="AE9" s="18">
        <f t="shared" si="17"/>
        <v>0.7509554899214046</v>
      </c>
    </row>
    <row r="10" spans="1:31" x14ac:dyDescent="0.25">
      <c r="A10" s="3" t="s">
        <v>10</v>
      </c>
      <c r="B10" s="4">
        <v>6.1300999999999997</v>
      </c>
      <c r="C10" s="18">
        <v>1E-4</v>
      </c>
      <c r="D10" s="3">
        <v>6.3329000000000004</v>
      </c>
      <c r="E10" s="20">
        <v>1E-4</v>
      </c>
      <c r="F10" s="2">
        <f t="shared" si="0"/>
        <v>0.20280000000000076</v>
      </c>
      <c r="G10" s="20">
        <f t="shared" si="6"/>
        <v>1.4142135623730951E-4</v>
      </c>
      <c r="H10" s="3">
        <v>26.327400000000001</v>
      </c>
      <c r="I10" s="20">
        <v>1E-4</v>
      </c>
      <c r="J10" s="11">
        <f t="shared" si="1"/>
        <v>20.197300000000002</v>
      </c>
      <c r="K10" s="20">
        <f t="shared" si="7"/>
        <v>1.4142135623730951E-4</v>
      </c>
      <c r="L10" s="2">
        <v>26.376899999999999</v>
      </c>
      <c r="M10" s="20">
        <v>1E-4</v>
      </c>
      <c r="N10" s="12">
        <f t="shared" si="2"/>
        <v>20.2468</v>
      </c>
      <c r="O10" s="20">
        <f t="shared" si="8"/>
        <v>1.4142135623730951E-4</v>
      </c>
      <c r="P10" s="2">
        <f t="shared" si="3"/>
        <v>4.9499999999998323E-2</v>
      </c>
      <c r="Q10" s="20">
        <f t="shared" si="9"/>
        <v>1.4142135623730951E-4</v>
      </c>
      <c r="R10" s="13">
        <f t="shared" si="10"/>
        <v>4.8896615761501394</v>
      </c>
      <c r="S10" s="20">
        <f t="shared" si="4"/>
        <v>1.3969790671945417E-2</v>
      </c>
      <c r="T10" s="16">
        <f t="shared" si="11"/>
        <v>97.793231523002788</v>
      </c>
      <c r="U10" s="20">
        <f t="shared" si="12"/>
        <v>0.27939581343890835</v>
      </c>
      <c r="V10" s="16">
        <v>1.0273268954181223</v>
      </c>
      <c r="W10" s="20">
        <v>1.4528596284909547E-4</v>
      </c>
      <c r="X10" s="3">
        <v>10.015599999999999</v>
      </c>
      <c r="Y10" s="20">
        <v>1.4142135623730951E-4</v>
      </c>
      <c r="Z10" s="2">
        <f t="shared" si="13"/>
        <v>10.289295253749744</v>
      </c>
      <c r="AA10" s="20">
        <f t="shared" si="14"/>
        <v>1.4623610865233418E-3</v>
      </c>
      <c r="AB10" s="2">
        <f t="shared" si="15"/>
        <v>99.592209072977937</v>
      </c>
      <c r="AC10" s="20">
        <f t="shared" si="5"/>
        <v>6.9453526932843776E-2</v>
      </c>
      <c r="AD10" s="2">
        <f t="shared" si="16"/>
        <v>1024.7336441250441</v>
      </c>
      <c r="AE10" s="18">
        <f t="shared" si="17"/>
        <v>0.7293174204720555</v>
      </c>
    </row>
    <row r="11" spans="1:31" x14ac:dyDescent="0.25">
      <c r="A11" s="3" t="s">
        <v>11</v>
      </c>
      <c r="B11" s="3">
        <v>6.1478000000000002</v>
      </c>
      <c r="C11" s="18">
        <v>1E-4</v>
      </c>
      <c r="D11" s="3">
        <v>6.3464</v>
      </c>
      <c r="E11" s="20">
        <v>1E-4</v>
      </c>
      <c r="F11" s="2">
        <f t="shared" si="0"/>
        <v>0.19859999999999989</v>
      </c>
      <c r="G11" s="20">
        <f t="shared" si="6"/>
        <v>1.4142135623730951E-4</v>
      </c>
      <c r="H11" s="3">
        <v>26.3445</v>
      </c>
      <c r="I11" s="20">
        <v>1E-4</v>
      </c>
      <c r="J11" s="11">
        <f t="shared" si="1"/>
        <v>20.1967</v>
      </c>
      <c r="K11" s="20">
        <f t="shared" si="7"/>
        <v>1.4142135623730951E-4</v>
      </c>
      <c r="L11" s="2">
        <v>26.393599999999999</v>
      </c>
      <c r="M11" s="20">
        <v>1E-4</v>
      </c>
      <c r="N11" s="12">
        <f t="shared" si="2"/>
        <v>20.245799999999999</v>
      </c>
      <c r="O11" s="20">
        <f t="shared" si="8"/>
        <v>1.4142135623730951E-4</v>
      </c>
      <c r="P11" s="2">
        <f t="shared" si="3"/>
        <v>4.9099999999999255E-2</v>
      </c>
      <c r="Q11" s="20">
        <f t="shared" si="9"/>
        <v>1.4142135623730951E-4</v>
      </c>
      <c r="R11" s="13">
        <f t="shared" si="10"/>
        <v>4.850388722599182</v>
      </c>
      <c r="S11" s="20">
        <f t="shared" si="4"/>
        <v>1.3970480013270682E-2</v>
      </c>
      <c r="T11" s="16">
        <f t="shared" si="11"/>
        <v>97.007774451983636</v>
      </c>
      <c r="U11" s="20">
        <f t="shared" si="12"/>
        <v>0.27940960026541362</v>
      </c>
      <c r="V11" s="16">
        <v>0.99443118536197272</v>
      </c>
      <c r="W11" s="20">
        <v>1.406338069185655E-4</v>
      </c>
      <c r="X11" s="3">
        <v>10.0718</v>
      </c>
      <c r="Y11" s="20">
        <v>1.4142135623730951E-4</v>
      </c>
      <c r="Z11" s="2">
        <f t="shared" si="13"/>
        <v>10.015712012728716</v>
      </c>
      <c r="AA11" s="20">
        <f t="shared" si="14"/>
        <v>1.4234000175940616E-3</v>
      </c>
      <c r="AB11" s="2">
        <f t="shared" si="15"/>
        <v>101.69536757301114</v>
      </c>
      <c r="AC11" s="20">
        <f t="shared" si="5"/>
        <v>7.2419899833812085E-2</v>
      </c>
      <c r="AD11" s="2">
        <f t="shared" si="16"/>
        <v>1018.5515146398701</v>
      </c>
      <c r="AE11" s="18">
        <f t="shared" si="17"/>
        <v>0.73963980893544645</v>
      </c>
    </row>
    <row r="12" spans="1:31" x14ac:dyDescent="0.25">
      <c r="A12" s="3" t="s">
        <v>12</v>
      </c>
      <c r="B12" s="3">
        <v>6.1786000000000003</v>
      </c>
      <c r="C12" s="18">
        <v>1E-4</v>
      </c>
      <c r="D12" s="3">
        <v>6.3803000000000001</v>
      </c>
      <c r="E12" s="20">
        <v>1E-4</v>
      </c>
      <c r="F12" s="2">
        <f t="shared" si="0"/>
        <v>0.20169999999999977</v>
      </c>
      <c r="G12" s="20">
        <f t="shared" si="6"/>
        <v>1.4142135623730951E-4</v>
      </c>
      <c r="H12" s="3">
        <v>26.428999999999998</v>
      </c>
      <c r="I12" s="20">
        <v>1E-4</v>
      </c>
      <c r="J12" s="11">
        <f t="shared" si="1"/>
        <v>20.250399999999999</v>
      </c>
      <c r="K12" s="20">
        <f t="shared" si="7"/>
        <v>1.4142135623730951E-4</v>
      </c>
      <c r="L12" s="2">
        <v>26.478100000000001</v>
      </c>
      <c r="M12" s="20">
        <v>1E-4</v>
      </c>
      <c r="N12" s="12">
        <f t="shared" si="2"/>
        <v>20.299500000000002</v>
      </c>
      <c r="O12" s="20">
        <f t="shared" si="8"/>
        <v>1.4142135623730951E-4</v>
      </c>
      <c r="P12" s="2">
        <f t="shared" si="3"/>
        <v>4.9100000000002808E-2</v>
      </c>
      <c r="Q12" s="20">
        <f t="shared" si="9"/>
        <v>1.4142135623730951E-4</v>
      </c>
      <c r="R12" s="13">
        <f t="shared" si="10"/>
        <v>4.8375575753100133</v>
      </c>
      <c r="S12" s="20">
        <f t="shared" si="4"/>
        <v>1.3933522493546922E-2</v>
      </c>
      <c r="T12" s="16">
        <f t="shared" si="11"/>
        <v>96.751151506200259</v>
      </c>
      <c r="U12" s="20">
        <f t="shared" si="12"/>
        <v>0.27867044987093842</v>
      </c>
      <c r="V12" s="16">
        <v>1.0229132569558095</v>
      </c>
      <c r="W12" s="20">
        <v>1.4466178011181404E-4</v>
      </c>
      <c r="X12" s="3">
        <v>10.029499999999999</v>
      </c>
      <c r="Y12" s="20">
        <v>1.4142135623730951E-4</v>
      </c>
      <c r="Z12" s="2">
        <f t="shared" si="13"/>
        <v>10.25930851063829</v>
      </c>
      <c r="AA12" s="20">
        <f t="shared" si="14"/>
        <v>1.4580793026972929E-3</v>
      </c>
      <c r="AB12" s="2">
        <f t="shared" si="15"/>
        <v>100.39861179970264</v>
      </c>
      <c r="AC12" s="20">
        <f t="shared" si="5"/>
        <v>7.0397680351764289E-2</v>
      </c>
      <c r="AD12" s="2">
        <f t="shared" si="16"/>
        <v>1030.0203324929591</v>
      </c>
      <c r="AE12" s="18">
        <f t="shared" si="17"/>
        <v>0.73691800754946235</v>
      </c>
    </row>
    <row r="13" spans="1:31" x14ac:dyDescent="0.25">
      <c r="A13" s="3" t="s">
        <v>13</v>
      </c>
      <c r="B13" s="3">
        <v>6.1368999999999998</v>
      </c>
      <c r="C13" s="18">
        <v>1E-4</v>
      </c>
      <c r="D13" s="3">
        <v>6.3392999999999997</v>
      </c>
      <c r="E13" s="20">
        <v>1E-4</v>
      </c>
      <c r="F13" s="2">
        <f t="shared" si="0"/>
        <v>0.20239999999999991</v>
      </c>
      <c r="G13" s="20">
        <f t="shared" si="6"/>
        <v>1.4142135623730951E-4</v>
      </c>
      <c r="H13" s="3">
        <v>26.471699999999998</v>
      </c>
      <c r="I13" s="20">
        <v>1E-4</v>
      </c>
      <c r="J13" s="11">
        <f t="shared" si="1"/>
        <v>20.334799999999998</v>
      </c>
      <c r="K13" s="20">
        <f t="shared" si="7"/>
        <v>1.4142135623730951E-4</v>
      </c>
      <c r="L13" s="2">
        <v>26.521000000000001</v>
      </c>
      <c r="M13" s="20">
        <v>1E-4</v>
      </c>
      <c r="N13" s="12">
        <f t="shared" si="2"/>
        <v>20.3841</v>
      </c>
      <c r="O13" s="20">
        <f t="shared" si="8"/>
        <v>1.4142135623730951E-4</v>
      </c>
      <c r="P13" s="2">
        <f t="shared" si="3"/>
        <v>4.9300000000002342E-2</v>
      </c>
      <c r="Q13" s="20">
        <f t="shared" si="9"/>
        <v>1.4142135623730951E-4</v>
      </c>
      <c r="R13" s="13">
        <f t="shared" si="10"/>
        <v>4.837103428652954</v>
      </c>
      <c r="S13" s="20">
        <f t="shared" si="4"/>
        <v>1.3875694276539802E-2</v>
      </c>
      <c r="T13" s="16">
        <f t="shared" si="11"/>
        <v>96.742068573059086</v>
      </c>
      <c r="U13" s="20">
        <f t="shared" si="12"/>
        <v>0.27751388553079603</v>
      </c>
      <c r="V13" s="16">
        <v>1.0204081632653057</v>
      </c>
      <c r="W13" s="20">
        <v>1.4430750636460147E-4</v>
      </c>
      <c r="X13" s="3">
        <v>10.0258</v>
      </c>
      <c r="Y13" s="20">
        <v>1.4142135623730951E-4</v>
      </c>
      <c r="Z13" s="2">
        <f t="shared" si="13"/>
        <v>10.230408163265302</v>
      </c>
      <c r="AA13" s="20">
        <f t="shared" si="14"/>
        <v>1.4539771938147023E-3</v>
      </c>
      <c r="AB13" s="2">
        <f t="shared" si="15"/>
        <v>100.46837944664034</v>
      </c>
      <c r="AC13" s="20">
        <f t="shared" si="5"/>
        <v>7.0202955895040969E-2</v>
      </c>
      <c r="AD13" s="2">
        <f t="shared" si="16"/>
        <v>1027.8325292409452</v>
      </c>
      <c r="AE13" s="18">
        <f t="shared" si="17"/>
        <v>0.73291013398599103</v>
      </c>
    </row>
    <row r="14" spans="1:31" x14ac:dyDescent="0.25">
      <c r="A14" s="3" t="s">
        <v>14</v>
      </c>
      <c r="B14" s="3">
        <v>6.1416000000000004</v>
      </c>
      <c r="C14" s="18">
        <v>1E-4</v>
      </c>
      <c r="D14" s="3">
        <v>6.3437999999999999</v>
      </c>
      <c r="E14" s="20">
        <v>1E-4</v>
      </c>
      <c r="F14" s="2">
        <f t="shared" si="0"/>
        <v>0.20219999999999949</v>
      </c>
      <c r="G14" s="20">
        <f t="shared" si="6"/>
        <v>1.4142135623730951E-4</v>
      </c>
      <c r="H14" s="3">
        <v>26.4209</v>
      </c>
      <c r="I14" s="20">
        <v>1E-4</v>
      </c>
      <c r="J14" s="11">
        <f t="shared" si="1"/>
        <v>20.279299999999999</v>
      </c>
      <c r="K14" s="20">
        <f t="shared" si="7"/>
        <v>1.4142135623730951E-4</v>
      </c>
      <c r="L14" s="2">
        <v>26.470400000000001</v>
      </c>
      <c r="M14" s="20">
        <v>1E-4</v>
      </c>
      <c r="N14" s="12">
        <f t="shared" si="2"/>
        <v>20.328800000000001</v>
      </c>
      <c r="O14" s="20">
        <f t="shared" si="8"/>
        <v>1.4142135623730951E-4</v>
      </c>
      <c r="P14" s="2">
        <f t="shared" si="3"/>
        <v>4.9500000000001876E-2</v>
      </c>
      <c r="Q14" s="20">
        <f t="shared" si="9"/>
        <v>1.4142135623730951E-4</v>
      </c>
      <c r="R14" s="13">
        <f t="shared" si="10"/>
        <v>4.8699382157335283</v>
      </c>
      <c r="S14" s="20">
        <f t="shared" si="4"/>
        <v>1.3913440585334164E-2</v>
      </c>
      <c r="T14" s="16">
        <f t="shared" si="11"/>
        <v>97.398764314670558</v>
      </c>
      <c r="U14" s="20">
        <f t="shared" si="12"/>
        <v>0.27826881170668322</v>
      </c>
      <c r="V14" s="16">
        <v>0.99720781810929426</v>
      </c>
      <c r="W14" s="20">
        <v>1.4102648208746464E-4</v>
      </c>
      <c r="X14" s="3">
        <v>10.075500000000002</v>
      </c>
      <c r="Y14" s="20">
        <v>1.4142135623730951E-4</v>
      </c>
      <c r="Z14" s="2">
        <f t="shared" si="13"/>
        <v>10.047367371360195</v>
      </c>
      <c r="AA14" s="20">
        <f t="shared" si="14"/>
        <v>1.4278936551968551E-3</v>
      </c>
      <c r="AB14" s="2">
        <f t="shared" si="15"/>
        <v>100.29327398615257</v>
      </c>
      <c r="AC14" s="20">
        <f t="shared" si="5"/>
        <v>7.0149930020596385E-2</v>
      </c>
      <c r="AD14" s="2">
        <f t="shared" si="16"/>
        <v>1007.6833686153576</v>
      </c>
      <c r="AE14" s="18">
        <f t="shared" si="17"/>
        <v>0.71922373875575252</v>
      </c>
    </row>
    <row r="15" spans="1:31" x14ac:dyDescent="0.25">
      <c r="A15" s="3" t="s">
        <v>15</v>
      </c>
      <c r="B15" s="3">
        <v>6.1310000000000002</v>
      </c>
      <c r="C15" s="18">
        <v>1E-4</v>
      </c>
      <c r="D15" s="3">
        <v>6.3337000000000003</v>
      </c>
      <c r="E15" s="20">
        <v>1E-4</v>
      </c>
      <c r="F15" s="2">
        <f t="shared" si="0"/>
        <v>0.2027000000000001</v>
      </c>
      <c r="G15" s="20">
        <f t="shared" si="6"/>
        <v>1.4142135623730951E-4</v>
      </c>
      <c r="H15" s="3">
        <v>26.4239</v>
      </c>
      <c r="I15" s="20">
        <v>1E-4</v>
      </c>
      <c r="J15" s="11">
        <f t="shared" si="1"/>
        <v>20.292899999999999</v>
      </c>
      <c r="K15" s="20">
        <f t="shared" si="7"/>
        <v>1.4142135623730951E-4</v>
      </c>
      <c r="L15" s="2">
        <v>26.473600000000001</v>
      </c>
      <c r="M15" s="20">
        <v>1E-4</v>
      </c>
      <c r="N15" s="12">
        <f t="shared" si="2"/>
        <v>20.342600000000001</v>
      </c>
      <c r="O15" s="20">
        <f t="shared" si="8"/>
        <v>1.4142135623730951E-4</v>
      </c>
      <c r="P15" s="2">
        <f t="shared" si="3"/>
        <v>4.970000000000141E-2</v>
      </c>
      <c r="Q15" s="20">
        <f t="shared" si="9"/>
        <v>1.4142135623730951E-4</v>
      </c>
      <c r="R15" s="13">
        <f t="shared" si="10"/>
        <v>4.8862977200555884</v>
      </c>
      <c r="S15" s="20">
        <f t="shared" si="4"/>
        <v>1.3904002271788779E-2</v>
      </c>
      <c r="T15" s="16">
        <f t="shared" si="11"/>
        <v>97.725954401111764</v>
      </c>
      <c r="U15" s="20">
        <f t="shared" si="12"/>
        <v>0.27808004543577558</v>
      </c>
      <c r="V15" s="16">
        <v>0.99681020733652348</v>
      </c>
      <c r="W15" s="20">
        <v>1.4097025143272485E-4</v>
      </c>
      <c r="X15" s="3">
        <v>10.087800000000001</v>
      </c>
      <c r="Y15" s="20">
        <v>1.4142135623730951E-4</v>
      </c>
      <c r="Z15" s="2">
        <f t="shared" si="13"/>
        <v>10.055622009569383</v>
      </c>
      <c r="AA15" s="20">
        <f t="shared" si="14"/>
        <v>1.4290497863180729E-3</v>
      </c>
      <c r="AB15" s="2">
        <f t="shared" si="15"/>
        <v>100.11297483966447</v>
      </c>
      <c r="AC15" s="20">
        <f t="shared" si="5"/>
        <v>6.9851104933349242E-2</v>
      </c>
      <c r="AD15" s="2">
        <f t="shared" si="16"/>
        <v>1006.698233241196</v>
      </c>
      <c r="AE15" s="18">
        <f t="shared" si="17"/>
        <v>0.71681837013731298</v>
      </c>
    </row>
    <row r="16" spans="1:31" x14ac:dyDescent="0.25">
      <c r="A16" s="3" t="s">
        <v>16</v>
      </c>
      <c r="B16" s="5">
        <v>6.1393000000000004</v>
      </c>
      <c r="C16" s="18">
        <v>1E-4</v>
      </c>
      <c r="D16" s="3">
        <v>6.3418999999999999</v>
      </c>
      <c r="E16" s="20">
        <v>1E-4</v>
      </c>
      <c r="F16" s="2">
        <f t="shared" si="0"/>
        <v>0.20259999999999945</v>
      </c>
      <c r="G16" s="20">
        <f t="shared" si="6"/>
        <v>1.4142135623730951E-4</v>
      </c>
      <c r="H16" s="3">
        <v>26.357800000000001</v>
      </c>
      <c r="I16" s="20">
        <v>1E-4</v>
      </c>
      <c r="J16" s="11">
        <f t="shared" si="1"/>
        <v>20.218499999999999</v>
      </c>
      <c r="K16" s="20">
        <f t="shared" si="7"/>
        <v>1.4142135623730951E-4</v>
      </c>
      <c r="L16" s="2">
        <v>26.4071</v>
      </c>
      <c r="M16" s="20">
        <v>1E-4</v>
      </c>
      <c r="N16" s="12">
        <f t="shared" si="2"/>
        <v>20.267800000000001</v>
      </c>
      <c r="O16" s="20">
        <f t="shared" si="8"/>
        <v>1.4142135623730951E-4</v>
      </c>
      <c r="P16" s="2">
        <f t="shared" si="3"/>
        <v>4.9299999999998789E-2</v>
      </c>
      <c r="Q16" s="20">
        <f t="shared" si="9"/>
        <v>1.4142135623730951E-4</v>
      </c>
      <c r="R16" s="13">
        <f t="shared" si="10"/>
        <v>4.8648595308813771</v>
      </c>
      <c r="S16" s="20">
        <f t="shared" si="4"/>
        <v>1.3955315782826917E-2</v>
      </c>
      <c r="T16" s="16">
        <f t="shared" si="11"/>
        <v>97.297190617627535</v>
      </c>
      <c r="U16" s="20">
        <f t="shared" si="12"/>
        <v>0.27910631565653832</v>
      </c>
      <c r="V16" s="16">
        <v>1.0236462278636498</v>
      </c>
      <c r="W16" s="20">
        <v>1.4476543785168331E-4</v>
      </c>
      <c r="X16" s="3">
        <v>9.8811999999999998</v>
      </c>
      <c r="Y16" s="20">
        <v>1.4142135623730951E-4</v>
      </c>
      <c r="Z16" s="2">
        <f t="shared" si="13"/>
        <v>10.114853106766295</v>
      </c>
      <c r="AA16" s="20">
        <f t="shared" si="14"/>
        <v>1.4377628801111764E-3</v>
      </c>
      <c r="AB16" s="2">
        <f t="shared" si="15"/>
        <v>99.795162882527407</v>
      </c>
      <c r="AC16" s="20">
        <f t="shared" si="5"/>
        <v>6.966375035121293E-2</v>
      </c>
      <c r="AD16" s="2">
        <f t="shared" si="16"/>
        <v>1009.4134133225808</v>
      </c>
      <c r="AE16" s="18">
        <f t="shared" si="17"/>
        <v>0.719098449717126</v>
      </c>
    </row>
    <row r="17" spans="1:31" x14ac:dyDescent="0.25">
      <c r="A17" s="3" t="s">
        <v>17</v>
      </c>
      <c r="B17" s="5">
        <v>6.1397000000000004</v>
      </c>
      <c r="C17" s="18">
        <v>1E-4</v>
      </c>
      <c r="D17" s="3">
        <v>6.3415999999999997</v>
      </c>
      <c r="E17" s="20">
        <v>1E-4</v>
      </c>
      <c r="F17" s="2">
        <f t="shared" si="0"/>
        <v>0.2018999999999993</v>
      </c>
      <c r="G17" s="20">
        <f t="shared" si="6"/>
        <v>1.4142135623730951E-4</v>
      </c>
      <c r="H17" s="3">
        <v>26.4315</v>
      </c>
      <c r="I17" s="20">
        <v>1E-4</v>
      </c>
      <c r="J17" s="11">
        <f t="shared" si="1"/>
        <v>20.291799999999999</v>
      </c>
      <c r="K17" s="20">
        <f t="shared" si="7"/>
        <v>1.4142135623730951E-4</v>
      </c>
      <c r="L17" s="2">
        <v>26.4815</v>
      </c>
      <c r="M17" s="20">
        <v>1E-4</v>
      </c>
      <c r="N17" s="12">
        <f t="shared" si="2"/>
        <v>20.341799999999999</v>
      </c>
      <c r="O17" s="20">
        <f t="shared" si="8"/>
        <v>1.4142135623730951E-4</v>
      </c>
      <c r="P17" s="2">
        <f t="shared" si="3"/>
        <v>5.0000000000000711E-2</v>
      </c>
      <c r="Q17" s="20">
        <f t="shared" si="9"/>
        <v>1.4142135623730951E-4</v>
      </c>
      <c r="R17" s="13">
        <f t="shared" si="10"/>
        <v>4.9159858026330721</v>
      </c>
      <c r="S17" s="20">
        <f t="shared" si="4"/>
        <v>1.3904549592604993E-2</v>
      </c>
      <c r="T17" s="16">
        <f t="shared" si="11"/>
        <v>98.319716052661448</v>
      </c>
      <c r="U17" s="20">
        <f t="shared" si="12"/>
        <v>0.2780909918520999</v>
      </c>
      <c r="V17" s="16">
        <v>0.99730727037000111</v>
      </c>
      <c r="W17" s="20">
        <v>1.4104054676105466E-4</v>
      </c>
      <c r="X17" s="3">
        <v>10.0387</v>
      </c>
      <c r="Y17" s="20">
        <v>1.4142135623730951E-4</v>
      </c>
      <c r="Z17" s="2">
        <f t="shared" si="13"/>
        <v>10.011668495063331</v>
      </c>
      <c r="AA17" s="20">
        <f t="shared" si="14"/>
        <v>1.4228712369471564E-3</v>
      </c>
      <c r="AB17" s="2">
        <f t="shared" si="15"/>
        <v>100.50421000495329</v>
      </c>
      <c r="AC17" s="20">
        <f t="shared" si="5"/>
        <v>7.0401908015910411E-2</v>
      </c>
      <c r="AD17" s="2">
        <f t="shared" si="16"/>
        <v>1006.2148329278198</v>
      </c>
      <c r="AE17" s="18">
        <f t="shared" si="17"/>
        <v>0.71920130877133348</v>
      </c>
    </row>
    <row r="18" spans="1:31" x14ac:dyDescent="0.25">
      <c r="A18" s="3" t="s">
        <v>18</v>
      </c>
      <c r="B18" s="3">
        <v>6.1558000000000002</v>
      </c>
      <c r="C18" s="18">
        <v>1E-4</v>
      </c>
      <c r="D18" s="3">
        <v>6.3583999999999996</v>
      </c>
      <c r="E18" s="20">
        <v>1E-4</v>
      </c>
      <c r="F18" s="2">
        <f t="shared" si="0"/>
        <v>0.20259999999999945</v>
      </c>
      <c r="G18" s="20">
        <f t="shared" si="6"/>
        <v>1.4142135623730951E-4</v>
      </c>
      <c r="H18" s="3">
        <v>26.279499999999999</v>
      </c>
      <c r="I18" s="20">
        <v>1E-4</v>
      </c>
      <c r="J18" s="11">
        <f t="shared" si="1"/>
        <v>20.123699999999999</v>
      </c>
      <c r="K18" s="20">
        <f t="shared" si="7"/>
        <v>1.4142135623730951E-4</v>
      </c>
      <c r="L18" s="2">
        <v>26.328399999999998</v>
      </c>
      <c r="M18" s="20">
        <v>1E-4</v>
      </c>
      <c r="N18" s="12">
        <f t="shared" si="2"/>
        <v>20.172599999999999</v>
      </c>
      <c r="O18" s="20">
        <f t="shared" si="8"/>
        <v>1.4142135623730951E-4</v>
      </c>
      <c r="P18" s="2">
        <f t="shared" si="3"/>
        <v>4.8899999999999721E-2</v>
      </c>
      <c r="Q18" s="20">
        <f t="shared" si="9"/>
        <v>1.4142135623730951E-4</v>
      </c>
      <c r="R18" s="13">
        <f t="shared" si="10"/>
        <v>4.8481603759554766</v>
      </c>
      <c r="S18" s="20">
        <f t="shared" si="4"/>
        <v>1.4021174439020638E-2</v>
      </c>
      <c r="T18" s="16">
        <f t="shared" si="11"/>
        <v>96.963207519109531</v>
      </c>
      <c r="U18" s="20">
        <f t="shared" si="12"/>
        <v>0.28042348878041279</v>
      </c>
      <c r="V18" s="16">
        <v>1.0177081213108083</v>
      </c>
      <c r="W18" s="20">
        <v>1.4392566276949883E-4</v>
      </c>
      <c r="X18" s="3">
        <v>9.9461000000000013</v>
      </c>
      <c r="Y18" s="20">
        <v>1.4142135623730951E-4</v>
      </c>
      <c r="Z18" s="2">
        <f t="shared" si="13"/>
        <v>10.122226745369431</v>
      </c>
      <c r="AA18" s="20">
        <f t="shared" si="14"/>
        <v>1.4387161228321186E-3</v>
      </c>
      <c r="AB18" s="2">
        <f t="shared" si="15"/>
        <v>99.327245804541235</v>
      </c>
      <c r="AC18" s="20">
        <f t="shared" si="5"/>
        <v>6.9337145562924446E-2</v>
      </c>
      <c r="AD18" s="2">
        <f t="shared" si="16"/>
        <v>1005.4129040266109</v>
      </c>
      <c r="AE18" s="18">
        <f t="shared" si="17"/>
        <v>0.71624696310219216</v>
      </c>
    </row>
    <row r="19" spans="1:31" x14ac:dyDescent="0.25">
      <c r="A19" s="3" t="s">
        <v>19</v>
      </c>
      <c r="B19" s="3">
        <v>6.1627000000000001</v>
      </c>
      <c r="C19" s="18">
        <v>1E-4</v>
      </c>
      <c r="D19" s="5">
        <v>6.3688000000000002</v>
      </c>
      <c r="E19" s="20">
        <v>1E-4</v>
      </c>
      <c r="F19" s="2">
        <f t="shared" si="0"/>
        <v>0.20610000000000017</v>
      </c>
      <c r="G19" s="20">
        <f t="shared" si="6"/>
        <v>1.4142135623730951E-4</v>
      </c>
      <c r="H19" s="3">
        <v>26.2288</v>
      </c>
      <c r="I19" s="20">
        <v>1E-4</v>
      </c>
      <c r="J19" s="11">
        <f t="shared" si="1"/>
        <v>20.066099999999999</v>
      </c>
      <c r="K19" s="20">
        <f t="shared" si="7"/>
        <v>1.4142135623730951E-4</v>
      </c>
      <c r="L19" s="2">
        <v>26.277999999999999</v>
      </c>
      <c r="M19" s="20">
        <v>1E-4</v>
      </c>
      <c r="N19" s="12">
        <f t="shared" si="2"/>
        <v>20.115299999999998</v>
      </c>
      <c r="O19" s="20">
        <f t="shared" si="8"/>
        <v>1.4142135623730951E-4</v>
      </c>
      <c r="P19" s="2">
        <f t="shared" si="3"/>
        <v>4.9199999999999022E-2</v>
      </c>
      <c r="Q19" s="20">
        <f t="shared" si="9"/>
        <v>1.4142135623730951E-4</v>
      </c>
      <c r="R19" s="13">
        <f t="shared" si="10"/>
        <v>4.8917987800330121</v>
      </c>
      <c r="S19" s="20">
        <f t="shared" si="4"/>
        <v>1.4061115594390576E-2</v>
      </c>
      <c r="T19" s="16">
        <f t="shared" si="11"/>
        <v>97.835975600660248</v>
      </c>
      <c r="U19" s="20">
        <f t="shared" si="12"/>
        <v>0.28122231188781155</v>
      </c>
      <c r="V19" s="16">
        <v>0.99492587802208765</v>
      </c>
      <c r="W19" s="20">
        <v>1.4070376702547961E-4</v>
      </c>
      <c r="X19" s="3">
        <v>9.9791000000000007</v>
      </c>
      <c r="Y19" s="20">
        <v>1.4142135623730951E-4</v>
      </c>
      <c r="Z19" s="2">
        <f t="shared" si="13"/>
        <v>9.9284648293702151</v>
      </c>
      <c r="AA19" s="20">
        <f t="shared" si="14"/>
        <v>1.4111292738144111E-3</v>
      </c>
      <c r="AB19" s="2">
        <f t="shared" si="15"/>
        <v>97.360989810771386</v>
      </c>
      <c r="AC19" s="20">
        <f t="shared" si="5"/>
        <v>6.6810526335263284E-2</v>
      </c>
      <c r="AD19" s="2">
        <f t="shared" si="16"/>
        <v>966.64516308891564</v>
      </c>
      <c r="AE19" s="18">
        <f t="shared" si="17"/>
        <v>0.67740464427797809</v>
      </c>
    </row>
    <row r="20" spans="1:31" x14ac:dyDescent="0.25">
      <c r="A20" s="3" t="s">
        <v>20</v>
      </c>
      <c r="B20" s="3">
        <v>6.1509</v>
      </c>
      <c r="C20" s="18">
        <v>1E-4</v>
      </c>
      <c r="D20" s="5">
        <v>6.3548</v>
      </c>
      <c r="E20" s="20">
        <v>1E-4</v>
      </c>
      <c r="F20" s="3">
        <f t="shared" si="0"/>
        <v>0.20389999999999997</v>
      </c>
      <c r="G20" s="20">
        <f t="shared" si="6"/>
        <v>1.4142135623730951E-4</v>
      </c>
      <c r="H20" s="3">
        <v>26.273</v>
      </c>
      <c r="I20" s="20">
        <v>1E-4</v>
      </c>
      <c r="J20" s="11">
        <f t="shared" si="1"/>
        <v>20.1221</v>
      </c>
      <c r="K20" s="20">
        <f t="shared" si="7"/>
        <v>1.4142135623730951E-4</v>
      </c>
      <c r="L20" s="2">
        <v>26.3217</v>
      </c>
      <c r="M20" s="20">
        <v>1E-4</v>
      </c>
      <c r="N20" s="12">
        <f t="shared" si="2"/>
        <v>20.1708</v>
      </c>
      <c r="O20" s="20">
        <f t="shared" si="8"/>
        <v>1.4142135623730951E-4</v>
      </c>
      <c r="P20" s="2">
        <f t="shared" si="3"/>
        <v>4.8700000000000188E-2</v>
      </c>
      <c r="Q20" s="20">
        <f t="shared" si="9"/>
        <v>1.4142135623730951E-4</v>
      </c>
      <c r="R20" s="13">
        <f t="shared" si="10"/>
        <v>4.8287623693656361</v>
      </c>
      <c r="S20" s="20">
        <f t="shared" si="4"/>
        <v>1.4022425330276934E-2</v>
      </c>
      <c r="T20" s="16">
        <f t="shared" si="11"/>
        <v>96.575247387312729</v>
      </c>
      <c r="U20" s="20">
        <f t="shared" si="12"/>
        <v>0.28044850660553872</v>
      </c>
      <c r="V20" s="16">
        <v>1.0444955086693128</v>
      </c>
      <c r="W20" s="20">
        <v>1.477139714197927E-4</v>
      </c>
      <c r="X20" s="3">
        <v>9.8260000000000005</v>
      </c>
      <c r="Y20" s="20">
        <v>1.4142135623730951E-4</v>
      </c>
      <c r="Z20" s="2">
        <f t="shared" si="13"/>
        <v>10.263212868184668</v>
      </c>
      <c r="AA20" s="20">
        <f t="shared" si="14"/>
        <v>1.4589346061102378E-3</v>
      </c>
      <c r="AB20" s="2">
        <f t="shared" si="15"/>
        <v>98.686120647376171</v>
      </c>
      <c r="AC20" s="20">
        <f t="shared" si="5"/>
        <v>6.8450424356847256E-2</v>
      </c>
      <c r="AD20" s="2">
        <f t="shared" si="16"/>
        <v>1012.8366633393758</v>
      </c>
      <c r="AE20" s="18">
        <f t="shared" si="17"/>
        <v>0.71712300459364198</v>
      </c>
    </row>
    <row r="21" spans="1:31" x14ac:dyDescent="0.25">
      <c r="A21" s="3" t="s">
        <v>21</v>
      </c>
      <c r="B21" s="3">
        <v>6.1436000000000002</v>
      </c>
      <c r="C21" s="18">
        <v>1E-4</v>
      </c>
      <c r="D21" s="5">
        <v>6.3475000000000001</v>
      </c>
      <c r="E21" s="20">
        <v>1E-4</v>
      </c>
      <c r="F21" s="3">
        <f t="shared" si="0"/>
        <v>0.20389999999999997</v>
      </c>
      <c r="G21" s="20">
        <f t="shared" si="6"/>
        <v>1.4142135623730951E-4</v>
      </c>
      <c r="H21" s="3">
        <v>26.209</v>
      </c>
      <c r="I21" s="20">
        <v>1E-4</v>
      </c>
      <c r="J21" s="11">
        <f t="shared" si="1"/>
        <v>20.0654</v>
      </c>
      <c r="K21" s="20">
        <f t="shared" si="7"/>
        <v>1.4142135623730951E-4</v>
      </c>
      <c r="L21" s="2">
        <v>26.258400000000002</v>
      </c>
      <c r="M21" s="20">
        <v>1E-4</v>
      </c>
      <c r="N21" s="12">
        <f t="shared" si="2"/>
        <v>20.114800000000002</v>
      </c>
      <c r="O21" s="20">
        <f t="shared" si="8"/>
        <v>1.4142135623730951E-4</v>
      </c>
      <c r="P21" s="2">
        <f t="shared" si="3"/>
        <v>4.9400000000002109E-2</v>
      </c>
      <c r="Q21" s="20">
        <f t="shared" si="9"/>
        <v>1.4142135623730951E-4</v>
      </c>
      <c r="R21" s="13">
        <f t="shared" si="10"/>
        <v>4.9118062322272262</v>
      </c>
      <c r="S21" s="20">
        <f t="shared" si="4"/>
        <v>1.4061465460785216E-2</v>
      </c>
      <c r="T21" s="16">
        <f t="shared" si="11"/>
        <v>98.236124644544518</v>
      </c>
      <c r="U21" s="20">
        <f t="shared" si="12"/>
        <v>0.28122930921570433</v>
      </c>
      <c r="V21" s="16">
        <v>1.2247397428046547</v>
      </c>
      <c r="W21" s="20">
        <v>1.732043554651679E-4</v>
      </c>
      <c r="X21" s="3">
        <v>10.069599999999999</v>
      </c>
      <c r="Y21" s="20">
        <v>1.4142135623730951E-4</v>
      </c>
      <c r="Z21" s="2">
        <f t="shared" si="13"/>
        <v>12.33263931414575</v>
      </c>
      <c r="AA21" s="20">
        <f t="shared" si="14"/>
        <v>1.7526778362860558E-3</v>
      </c>
      <c r="AB21" s="2">
        <f t="shared" si="15"/>
        <v>98.408043158411004</v>
      </c>
      <c r="AC21" s="20">
        <f t="shared" si="5"/>
        <v>6.8257564763572851E-2</v>
      </c>
      <c r="AD21" s="2">
        <f t="shared" si="16"/>
        <v>1213.6309018835711</v>
      </c>
      <c r="AE21" s="18">
        <f t="shared" si="17"/>
        <v>0.8592839480459703</v>
      </c>
    </row>
    <row r="22" spans="1:31" x14ac:dyDescent="0.25">
      <c r="A22" s="3" t="s">
        <v>22</v>
      </c>
      <c r="B22" s="3">
        <v>6.1275000000000004</v>
      </c>
      <c r="C22" s="18">
        <v>1E-4</v>
      </c>
      <c r="D22" s="3">
        <v>6.3288000000000002</v>
      </c>
      <c r="E22" s="20">
        <v>1E-4</v>
      </c>
      <c r="F22" s="3">
        <f t="shared" si="0"/>
        <v>0.20129999999999981</v>
      </c>
      <c r="G22" s="20">
        <f t="shared" si="6"/>
        <v>1.4142135623730951E-4</v>
      </c>
      <c r="H22" s="3">
        <v>26.265899999999998</v>
      </c>
      <c r="I22" s="20">
        <v>1E-4</v>
      </c>
      <c r="J22" s="11">
        <f t="shared" si="1"/>
        <v>20.138399999999997</v>
      </c>
      <c r="K22" s="20">
        <f t="shared" si="7"/>
        <v>1.4142135623730951E-4</v>
      </c>
      <c r="L22" s="2">
        <v>26.315300000000001</v>
      </c>
      <c r="M22" s="20">
        <v>1E-4</v>
      </c>
      <c r="N22" s="12">
        <f t="shared" si="2"/>
        <v>20.187799999999999</v>
      </c>
      <c r="O22" s="20">
        <f t="shared" si="8"/>
        <v>1.4142135623730951E-4</v>
      </c>
      <c r="P22" s="2">
        <f t="shared" si="3"/>
        <v>4.9400000000002109E-2</v>
      </c>
      <c r="Q22" s="20">
        <f t="shared" si="9"/>
        <v>1.4142135623730951E-4</v>
      </c>
      <c r="R22" s="13">
        <f t="shared" si="10"/>
        <v>4.8940449182181425</v>
      </c>
      <c r="S22" s="20">
        <f t="shared" si="4"/>
        <v>1.4010618259194434E-2</v>
      </c>
      <c r="T22" s="16">
        <f t="shared" si="11"/>
        <v>97.880898364362849</v>
      </c>
      <c r="U22" s="20">
        <f t="shared" si="12"/>
        <v>0.2802123651838887</v>
      </c>
      <c r="V22" s="16">
        <v>1.2484394506866414</v>
      </c>
      <c r="W22" s="20">
        <v>1.7655600029626651E-4</v>
      </c>
      <c r="X22" s="3">
        <v>9.8349000000000011</v>
      </c>
      <c r="Y22" s="20">
        <v>1.4142135623730951E-4</v>
      </c>
      <c r="Z22" s="2">
        <f t="shared" si="13"/>
        <v>12.278277153558051</v>
      </c>
      <c r="AA22" s="20">
        <f t="shared" si="14"/>
        <v>1.7453635204255668E-3</v>
      </c>
      <c r="AB22" s="2">
        <f t="shared" si="15"/>
        <v>100.04172876304031</v>
      </c>
      <c r="AC22" s="20">
        <f t="shared" si="5"/>
        <v>7.028685422839992E-2</v>
      </c>
      <c r="AD22" s="2">
        <f t="shared" si="16"/>
        <v>1228.3400726736891</v>
      </c>
      <c r="AE22" s="18">
        <f t="shared" si="17"/>
        <v>0.88048845278594046</v>
      </c>
    </row>
    <row r="23" spans="1:31" x14ac:dyDescent="0.25">
      <c r="A23" s="3" t="s">
        <v>23</v>
      </c>
      <c r="B23" s="3">
        <v>6.2287999999999997</v>
      </c>
      <c r="C23" s="18">
        <v>1E-4</v>
      </c>
      <c r="D23" s="3">
        <v>6.4303999999999997</v>
      </c>
      <c r="E23" s="20">
        <v>1E-4</v>
      </c>
      <c r="F23" s="3">
        <f t="shared" si="0"/>
        <v>0.2016</v>
      </c>
      <c r="G23" s="20">
        <f t="shared" si="6"/>
        <v>1.4142135623730951E-4</v>
      </c>
      <c r="H23" s="3">
        <v>26.211300000000001</v>
      </c>
      <c r="I23" s="20">
        <v>1E-4</v>
      </c>
      <c r="J23" s="11">
        <f t="shared" si="1"/>
        <v>19.982500000000002</v>
      </c>
      <c r="K23" s="20">
        <f t="shared" si="7"/>
        <v>1.4142135623730951E-4</v>
      </c>
      <c r="L23" s="2">
        <v>26.261099999999999</v>
      </c>
      <c r="M23" s="20">
        <v>1E-4</v>
      </c>
      <c r="N23" s="12">
        <f t="shared" si="2"/>
        <v>20.032299999999999</v>
      </c>
      <c r="O23" s="20">
        <f t="shared" si="8"/>
        <v>1.4142135623730951E-4</v>
      </c>
      <c r="P23" s="2">
        <f t="shared" si="3"/>
        <v>4.9799999999997624E-2</v>
      </c>
      <c r="Q23" s="20">
        <f t="shared" si="9"/>
        <v>1.4142135623730951E-4</v>
      </c>
      <c r="R23" s="13">
        <f t="shared" si="10"/>
        <v>4.9719702680169151</v>
      </c>
      <c r="S23" s="20">
        <f t="shared" si="4"/>
        <v>1.4119376530628827E-2</v>
      </c>
      <c r="T23" s="16">
        <f t="shared" si="11"/>
        <v>99.439405360338313</v>
      </c>
      <c r="U23" s="20">
        <f t="shared" si="12"/>
        <v>0.28238753061257654</v>
      </c>
      <c r="V23" s="16">
        <v>1.2898232942086925</v>
      </c>
      <c r="W23" s="20">
        <v>1.8240855957346756E-4</v>
      </c>
      <c r="X23" s="3">
        <v>10.055800000000001</v>
      </c>
      <c r="Y23" s="20">
        <v>1.4142135623730951E-4</v>
      </c>
      <c r="Z23" s="2">
        <f t="shared" si="13"/>
        <v>12.970205081903771</v>
      </c>
      <c r="AA23" s="20">
        <f t="shared" si="14"/>
        <v>1.8433114983470687E-3</v>
      </c>
      <c r="AB23" s="2">
        <f t="shared" si="15"/>
        <v>99.119543650793659</v>
      </c>
      <c r="AC23" s="20">
        <f t="shared" si="5"/>
        <v>6.9535385230239194E-2</v>
      </c>
      <c r="AD23" s="2">
        <f t="shared" si="16"/>
        <v>1285.6008087755065</v>
      </c>
      <c r="AE23" s="18">
        <f t="shared" si="17"/>
        <v>0.92020900998880562</v>
      </c>
    </row>
    <row r="24" spans="1:31" x14ac:dyDescent="0.25">
      <c r="A24" s="3" t="s">
        <v>24</v>
      </c>
      <c r="B24" s="3">
        <v>6.1279000000000003</v>
      </c>
      <c r="C24" s="18">
        <v>1E-4</v>
      </c>
      <c r="D24" s="3">
        <v>6.3308</v>
      </c>
      <c r="E24" s="20">
        <v>1E-4</v>
      </c>
      <c r="F24" s="3">
        <f t="shared" si="0"/>
        <v>0.20289999999999964</v>
      </c>
      <c r="G24" s="20">
        <f t="shared" si="6"/>
        <v>1.4142135623730951E-4</v>
      </c>
      <c r="H24" s="3">
        <v>26.084299999999999</v>
      </c>
      <c r="I24" s="20">
        <v>1E-4</v>
      </c>
      <c r="J24" s="11">
        <f t="shared" si="1"/>
        <v>19.956399999999999</v>
      </c>
      <c r="K24" s="20">
        <f t="shared" si="7"/>
        <v>1.4142135623730951E-4</v>
      </c>
      <c r="L24" s="2">
        <v>26.133700000000001</v>
      </c>
      <c r="M24" s="20">
        <v>1E-4</v>
      </c>
      <c r="N24" s="12">
        <f t="shared" si="2"/>
        <v>20.005800000000001</v>
      </c>
      <c r="O24" s="20">
        <f t="shared" si="8"/>
        <v>1.4142135623730951E-4</v>
      </c>
      <c r="P24" s="2">
        <f t="shared" si="3"/>
        <v>4.9400000000002109E-2</v>
      </c>
      <c r="Q24" s="20">
        <f t="shared" si="9"/>
        <v>1.4142135623730951E-4</v>
      </c>
      <c r="R24" s="13">
        <f t="shared" si="10"/>
        <v>4.938567815333764</v>
      </c>
      <c r="S24" s="20">
        <f t="shared" si="4"/>
        <v>1.4138078695710838E-2</v>
      </c>
      <c r="T24" s="16">
        <f t="shared" si="11"/>
        <v>98.771356306675287</v>
      </c>
      <c r="U24" s="20">
        <f t="shared" si="12"/>
        <v>0.28276157391421675</v>
      </c>
      <c r="V24" s="16">
        <v>1.244864932154861</v>
      </c>
      <c r="W24" s="20">
        <v>1.7605048703760675E-4</v>
      </c>
      <c r="X24" s="3">
        <v>10.0581</v>
      </c>
      <c r="Y24" s="20">
        <v>1.4142135623730951E-4</v>
      </c>
      <c r="Z24" s="2">
        <f t="shared" si="13"/>
        <v>12.520975974106808</v>
      </c>
      <c r="AA24" s="20">
        <f t="shared" si="14"/>
        <v>1.7794635598599308E-3</v>
      </c>
      <c r="AB24" s="2">
        <f t="shared" si="15"/>
        <v>98.355840315426491</v>
      </c>
      <c r="AC24" s="20">
        <f t="shared" si="5"/>
        <v>6.8557591127552095E-2</v>
      </c>
      <c r="AD24" s="2">
        <f t="shared" si="16"/>
        <v>1231.5111135025409</v>
      </c>
      <c r="AE24" s="18">
        <f t="shared" si="17"/>
        <v>0.87606873770106297</v>
      </c>
    </row>
    <row r="25" spans="1:31" x14ac:dyDescent="0.25">
      <c r="A25" s="3" t="s">
        <v>25</v>
      </c>
      <c r="B25" s="3">
        <v>6.1463000000000001</v>
      </c>
      <c r="C25" s="18">
        <v>1E-4</v>
      </c>
      <c r="D25" s="3">
        <v>6.3479000000000001</v>
      </c>
      <c r="E25" s="20">
        <v>1E-4</v>
      </c>
      <c r="F25" s="3">
        <f t="shared" si="0"/>
        <v>0.2016</v>
      </c>
      <c r="G25" s="20">
        <f t="shared" si="6"/>
        <v>1.4142135623730951E-4</v>
      </c>
      <c r="H25" s="3">
        <v>26.426400000000001</v>
      </c>
      <c r="I25" s="20">
        <v>1E-4</v>
      </c>
      <c r="J25" s="11">
        <f t="shared" si="1"/>
        <v>20.280100000000001</v>
      </c>
      <c r="K25" s="20">
        <f t="shared" si="7"/>
        <v>1.4142135623730951E-4</v>
      </c>
      <c r="L25" s="2">
        <v>26.475899999999999</v>
      </c>
      <c r="M25" s="20">
        <v>1E-4</v>
      </c>
      <c r="N25" s="12">
        <f t="shared" si="2"/>
        <v>20.329599999999999</v>
      </c>
      <c r="O25" s="20">
        <f t="shared" si="8"/>
        <v>1.4142135623730951E-4</v>
      </c>
      <c r="P25" s="2">
        <f t="shared" si="3"/>
        <v>4.9499999999998323E-2</v>
      </c>
      <c r="Q25" s="20">
        <f t="shared" si="9"/>
        <v>1.4142135623730951E-4</v>
      </c>
      <c r="R25" s="13">
        <f t="shared" si="10"/>
        <v>4.8697465764204235</v>
      </c>
      <c r="S25" s="20">
        <f t="shared" si="4"/>
        <v>1.3912893067505032E-2</v>
      </c>
      <c r="T25" s="16">
        <f t="shared" si="11"/>
        <v>97.394931528408463</v>
      </c>
      <c r="U25" s="20">
        <f t="shared" si="12"/>
        <v>0.27825786135010061</v>
      </c>
      <c r="V25" s="16">
        <v>1.3010668748373664</v>
      </c>
      <c r="W25" s="20">
        <v>1.8399864199493816E-4</v>
      </c>
      <c r="X25" s="3">
        <v>10.025199999999998</v>
      </c>
      <c r="Y25" s="20">
        <v>1.4142135623730951E-4</v>
      </c>
      <c r="Z25" s="2">
        <f t="shared" si="13"/>
        <v>13.043455633619564</v>
      </c>
      <c r="AA25" s="20">
        <f t="shared" si="14"/>
        <v>1.8537772783104286E-3</v>
      </c>
      <c r="AB25" s="2">
        <f t="shared" si="15"/>
        <v>100.59573412698413</v>
      </c>
      <c r="AC25" s="20">
        <f t="shared" si="5"/>
        <v>7.0570873282800664E-2</v>
      </c>
      <c r="AD25" s="2">
        <f t="shared" si="16"/>
        <v>1312.1159950167068</v>
      </c>
      <c r="AE25" s="18">
        <f t="shared" si="17"/>
        <v>0.93918785517476611</v>
      </c>
    </row>
    <row r="26" spans="1:31" x14ac:dyDescent="0.25">
      <c r="A26" s="3" t="s">
        <v>26</v>
      </c>
      <c r="B26" s="3">
        <v>6.1738</v>
      </c>
      <c r="C26" s="18">
        <v>1E-4</v>
      </c>
      <c r="D26" s="3">
        <v>6.3738000000000001</v>
      </c>
      <c r="E26" s="20">
        <v>1E-4</v>
      </c>
      <c r="F26" s="3">
        <f t="shared" si="0"/>
        <v>0.20000000000000018</v>
      </c>
      <c r="G26" s="20">
        <f t="shared" si="6"/>
        <v>1.4142135623730951E-4</v>
      </c>
      <c r="H26" s="3">
        <v>26.436299999999999</v>
      </c>
      <c r="I26" s="20">
        <v>1E-4</v>
      </c>
      <c r="J26" s="11">
        <f t="shared" si="1"/>
        <v>20.262499999999999</v>
      </c>
      <c r="K26" s="20">
        <f t="shared" si="7"/>
        <v>1.4142135623730951E-4</v>
      </c>
      <c r="L26" s="2">
        <v>26.485700000000001</v>
      </c>
      <c r="M26" s="20">
        <v>1E-4</v>
      </c>
      <c r="N26" s="12">
        <f t="shared" si="2"/>
        <v>20.311900000000001</v>
      </c>
      <c r="O26" s="20">
        <f t="shared" si="8"/>
        <v>1.4142135623730951E-4</v>
      </c>
      <c r="P26" s="2">
        <f t="shared" si="3"/>
        <v>4.9400000000002109E-2</v>
      </c>
      <c r="Q26" s="20">
        <f t="shared" si="9"/>
        <v>1.4142135623730951E-4</v>
      </c>
      <c r="R26" s="13">
        <f t="shared" si="10"/>
        <v>4.8641436793211961</v>
      </c>
      <c r="S26" s="20">
        <f t="shared" si="4"/>
        <v>1.3925016811669367E-2</v>
      </c>
      <c r="T26" s="16">
        <f t="shared" si="11"/>
        <v>97.282873586423918</v>
      </c>
      <c r="U26" s="20">
        <f t="shared" si="12"/>
        <v>0.27850033623338732</v>
      </c>
      <c r="V26" s="16">
        <v>1.2540757461750696</v>
      </c>
      <c r="W26" s="20">
        <v>1.7735309284839425E-4</v>
      </c>
      <c r="X26" s="3">
        <v>10.001799999999999</v>
      </c>
      <c r="Y26" s="20">
        <v>1.4142135623730951E-4</v>
      </c>
      <c r="Z26" s="2">
        <f t="shared" si="13"/>
        <v>12.543014798093809</v>
      </c>
      <c r="AA26" s="20">
        <f t="shared" si="14"/>
        <v>1.7826941756922011E-3</v>
      </c>
      <c r="AB26" s="2">
        <f t="shared" si="15"/>
        <v>101.3124999999999</v>
      </c>
      <c r="AC26" s="20">
        <f t="shared" si="5"/>
        <v>7.164224541515278E-2</v>
      </c>
      <c r="AD26" s="2">
        <f t="shared" si="16"/>
        <v>1270.7641867318778</v>
      </c>
      <c r="AE26" s="18">
        <f t="shared" si="17"/>
        <v>0.91658014226925488</v>
      </c>
    </row>
    <row r="27" spans="1:31" x14ac:dyDescent="0.25">
      <c r="A27" s="3" t="s">
        <v>27</v>
      </c>
      <c r="B27" s="3">
        <v>6.1585999999999999</v>
      </c>
      <c r="C27" s="18">
        <v>1E-4</v>
      </c>
      <c r="D27" s="3">
        <v>6.3624000000000001</v>
      </c>
      <c r="E27" s="20">
        <v>1E-4</v>
      </c>
      <c r="F27" s="3">
        <f t="shared" si="0"/>
        <v>0.2038000000000002</v>
      </c>
      <c r="G27" s="20">
        <f t="shared" si="6"/>
        <v>1.4142135623730951E-4</v>
      </c>
      <c r="H27" s="3">
        <v>26.479099999999999</v>
      </c>
      <c r="I27" s="20">
        <v>1E-4</v>
      </c>
      <c r="J27" s="11">
        <f t="shared" si="1"/>
        <v>20.320499999999999</v>
      </c>
      <c r="K27" s="20">
        <f t="shared" si="7"/>
        <v>1.4142135623730951E-4</v>
      </c>
      <c r="L27" s="2">
        <v>26.528500000000001</v>
      </c>
      <c r="M27" s="20">
        <v>1E-4</v>
      </c>
      <c r="N27" s="12">
        <f t="shared" si="2"/>
        <v>20.369900000000001</v>
      </c>
      <c r="O27" s="20">
        <f t="shared" si="8"/>
        <v>1.4142135623730951E-4</v>
      </c>
      <c r="P27" s="2">
        <f t="shared" si="3"/>
        <v>4.9400000000002109E-2</v>
      </c>
      <c r="Q27" s="20">
        <f t="shared" si="9"/>
        <v>1.4142135623730951E-4</v>
      </c>
      <c r="R27" s="13">
        <f t="shared" si="10"/>
        <v>4.8502938158755917</v>
      </c>
      <c r="S27" s="20">
        <f t="shared" si="4"/>
        <v>1.3885367342015686E-2</v>
      </c>
      <c r="T27" s="16">
        <f t="shared" si="11"/>
        <v>97.005876317511834</v>
      </c>
      <c r="U27" s="20">
        <f t="shared" si="12"/>
        <v>0.27770734684031373</v>
      </c>
      <c r="V27" s="16">
        <v>1.4585764294049008</v>
      </c>
      <c r="W27" s="20">
        <v>2.0627385682221339E-4</v>
      </c>
      <c r="X27" s="3">
        <v>10.045199999999999</v>
      </c>
      <c r="Y27" s="20">
        <v>1.4142135623730951E-4</v>
      </c>
      <c r="Z27" s="2">
        <f t="shared" si="13"/>
        <v>14.65169194865811</v>
      </c>
      <c r="AA27" s="20">
        <f t="shared" si="14"/>
        <v>2.0823041188010386E-3</v>
      </c>
      <c r="AB27" s="2">
        <f t="shared" si="15"/>
        <v>99.708047105004809</v>
      </c>
      <c r="AC27" s="20">
        <f t="shared" si="5"/>
        <v>6.9193112898800188E-2</v>
      </c>
      <c r="AD27" s="2">
        <f t="shared" si="16"/>
        <v>1460.8915909848224</v>
      </c>
      <c r="AE27" s="18">
        <f t="shared" si="17"/>
        <v>1.034838044235352</v>
      </c>
    </row>
    <row r="28" spans="1:31" x14ac:dyDescent="0.25">
      <c r="A28" s="3" t="s">
        <v>29</v>
      </c>
      <c r="B28" s="3">
        <v>6.1391999999999998</v>
      </c>
      <c r="C28" s="18">
        <v>1E-4</v>
      </c>
      <c r="D28" s="3">
        <v>6.3409000000000004</v>
      </c>
      <c r="E28" s="20">
        <v>1E-4</v>
      </c>
      <c r="F28" s="3">
        <f t="shared" si="0"/>
        <v>0.20170000000000066</v>
      </c>
      <c r="G28" s="20">
        <f t="shared" si="6"/>
        <v>1.4142135623730951E-4</v>
      </c>
      <c r="H28" s="3">
        <v>26.404</v>
      </c>
      <c r="I28" s="20">
        <v>1E-4</v>
      </c>
      <c r="J28" s="11">
        <f t="shared" si="1"/>
        <v>20.264800000000001</v>
      </c>
      <c r="K28" s="20">
        <f t="shared" si="7"/>
        <v>1.4142135623730951E-4</v>
      </c>
      <c r="L28" s="2">
        <v>26.453900000000001</v>
      </c>
      <c r="M28" s="20">
        <v>1E-4</v>
      </c>
      <c r="N28" s="12">
        <f t="shared" si="2"/>
        <v>20.314700000000002</v>
      </c>
      <c r="O28" s="20">
        <f t="shared" si="8"/>
        <v>1.4142135623730951E-4</v>
      </c>
      <c r="P28" s="2">
        <f t="shared" si="3"/>
        <v>4.9900000000000944E-2</v>
      </c>
      <c r="Q28" s="20">
        <f t="shared" si="9"/>
        <v>1.4142135623730951E-4</v>
      </c>
      <c r="R28" s="13">
        <f t="shared" si="10"/>
        <v>4.912698686173159</v>
      </c>
      <c r="S28" s="20">
        <f t="shared" si="4"/>
        <v>1.3923098335717202E-2</v>
      </c>
      <c r="T28" s="16">
        <f t="shared" si="11"/>
        <v>98.25397372346319</v>
      </c>
      <c r="U28" s="20">
        <f t="shared" si="12"/>
        <v>0.27846196671434409</v>
      </c>
      <c r="V28" s="16">
        <v>1.2961762799740757</v>
      </c>
      <c r="W28" s="20">
        <v>1.833070074365644E-4</v>
      </c>
      <c r="X28" s="3">
        <v>10.037100000000001</v>
      </c>
      <c r="Y28" s="20">
        <v>1.4142135623730951E-4</v>
      </c>
      <c r="Z28" s="2">
        <f t="shared" si="13"/>
        <v>13.009850939727796</v>
      </c>
      <c r="AA28" s="20">
        <f t="shared" si="14"/>
        <v>1.8489796884914862E-3</v>
      </c>
      <c r="AB28" s="2">
        <f t="shared" si="15"/>
        <v>100.47000495785788</v>
      </c>
      <c r="AC28" s="20">
        <f t="shared" si="5"/>
        <v>7.0447734971596718E-2</v>
      </c>
      <c r="AD28" s="2">
        <f t="shared" si="16"/>
        <v>1307.0997884154438</v>
      </c>
      <c r="AE28" s="18">
        <f t="shared" si="17"/>
        <v>0.93515146542941519</v>
      </c>
    </row>
    <row r="29" spans="1:31" x14ac:dyDescent="0.25">
      <c r="A29" s="3" t="s">
        <v>28</v>
      </c>
      <c r="B29" s="3">
        <v>6.1414</v>
      </c>
      <c r="C29" s="18">
        <v>1E-4</v>
      </c>
      <c r="D29" s="3">
        <v>6.3446999999999996</v>
      </c>
      <c r="E29" s="20">
        <v>1E-4</v>
      </c>
      <c r="F29" s="3">
        <f t="shared" si="0"/>
        <v>0.20329999999999959</v>
      </c>
      <c r="G29" s="20">
        <f t="shared" si="6"/>
        <v>1.4142135623730951E-4</v>
      </c>
      <c r="H29" s="3">
        <v>26.243099999999998</v>
      </c>
      <c r="I29" s="20">
        <v>1E-4</v>
      </c>
      <c r="J29" s="11">
        <f t="shared" si="1"/>
        <v>20.101699999999997</v>
      </c>
      <c r="K29" s="20">
        <f t="shared" si="7"/>
        <v>1.4142135623730951E-4</v>
      </c>
      <c r="L29" s="2">
        <v>26.2925</v>
      </c>
      <c r="M29" s="20">
        <v>1E-4</v>
      </c>
      <c r="N29" s="12">
        <f t="shared" si="2"/>
        <v>20.1511</v>
      </c>
      <c r="O29" s="20">
        <f t="shared" si="8"/>
        <v>1.4142135623730951E-4</v>
      </c>
      <c r="P29" s="2">
        <f t="shared" si="3"/>
        <v>4.9400000000002109E-2</v>
      </c>
      <c r="Q29" s="20">
        <f t="shared" si="9"/>
        <v>1.4142135623730951E-4</v>
      </c>
      <c r="R29" s="13">
        <f t="shared" si="10"/>
        <v>4.9029581511681357</v>
      </c>
      <c r="S29" s="20">
        <f t="shared" si="4"/>
        <v>1.4036135118196494E-2</v>
      </c>
      <c r="T29" s="16">
        <f t="shared" si="11"/>
        <v>98.059163023362714</v>
      </c>
      <c r="U29" s="20">
        <f t="shared" si="12"/>
        <v>0.28072270236392988</v>
      </c>
      <c r="V29" s="16">
        <v>1.2687135244861714</v>
      </c>
      <c r="W29" s="20">
        <v>1.7942318730945135E-4</v>
      </c>
      <c r="X29" s="3">
        <v>10.024000000000001</v>
      </c>
      <c r="Y29" s="20">
        <v>1.4142135623730951E-4</v>
      </c>
      <c r="Z29" s="2">
        <f t="shared" si="13"/>
        <v>12.717584369449384</v>
      </c>
      <c r="AA29" s="20">
        <f t="shared" si="14"/>
        <v>1.8074655526525388E-3</v>
      </c>
      <c r="AB29" s="2">
        <f t="shared" si="15"/>
        <v>98.877029021151188</v>
      </c>
      <c r="AC29" s="20">
        <f t="shared" si="5"/>
        <v>6.8785236911803604E-2</v>
      </c>
      <c r="AD29" s="2">
        <f t="shared" si="16"/>
        <v>1257.4769587769854</v>
      </c>
      <c r="AE29" s="18">
        <f t="shared" si="17"/>
        <v>0.89285124449387065</v>
      </c>
    </row>
    <row r="30" spans="1:31" x14ac:dyDescent="0.25">
      <c r="A30" s="3" t="s">
        <v>32</v>
      </c>
      <c r="B30" s="3">
        <v>6.1395</v>
      </c>
      <c r="C30" s="18">
        <v>1E-4</v>
      </c>
      <c r="D30" s="3">
        <v>6.3418999999999999</v>
      </c>
      <c r="E30" s="20">
        <v>1E-4</v>
      </c>
      <c r="F30" s="3">
        <f t="shared" si="0"/>
        <v>0.20239999999999991</v>
      </c>
      <c r="G30" s="20">
        <f t="shared" si="6"/>
        <v>1.4142135623730951E-4</v>
      </c>
      <c r="H30" s="3">
        <v>26.3565</v>
      </c>
      <c r="I30" s="20">
        <v>1E-4</v>
      </c>
      <c r="J30" s="11">
        <f t="shared" si="1"/>
        <v>20.216999999999999</v>
      </c>
      <c r="K30" s="20">
        <f t="shared" si="7"/>
        <v>1.4142135623730951E-4</v>
      </c>
      <c r="L30" s="2">
        <v>26.406099999999999</v>
      </c>
      <c r="M30" s="20">
        <v>1E-4</v>
      </c>
      <c r="N30" s="12">
        <f t="shared" si="2"/>
        <v>20.266599999999997</v>
      </c>
      <c r="O30" s="20">
        <f t="shared" si="8"/>
        <v>1.4142135623730951E-4</v>
      </c>
      <c r="P30" s="2">
        <f t="shared" si="3"/>
        <v>4.959999999999809E-2</v>
      </c>
      <c r="Q30" s="20">
        <f t="shared" si="9"/>
        <v>1.4142135623730951E-4</v>
      </c>
      <c r="R30" s="13">
        <f t="shared" si="10"/>
        <v>4.8947529432660728</v>
      </c>
      <c r="S30" s="20">
        <f t="shared" si="4"/>
        <v>1.3956142596094189E-2</v>
      </c>
      <c r="T30" s="16">
        <f t="shared" si="11"/>
        <v>97.89505886532146</v>
      </c>
      <c r="U30" s="20">
        <f t="shared" si="12"/>
        <v>0.2791228519218838</v>
      </c>
      <c r="V30" s="16">
        <v>1.3090718680455564</v>
      </c>
      <c r="W30" s="20">
        <v>1.8513071899111085E-4</v>
      </c>
      <c r="X30" s="3">
        <v>10.058599999999998</v>
      </c>
      <c r="Y30" s="20">
        <v>1.4142135623730951E-4</v>
      </c>
      <c r="Z30" s="2">
        <f t="shared" si="13"/>
        <v>13.167430291923031</v>
      </c>
      <c r="AA30" s="20">
        <f t="shared" si="14"/>
        <v>1.8713358311557042E-3</v>
      </c>
      <c r="AB30" s="2">
        <f t="shared" si="15"/>
        <v>99.886363636363669</v>
      </c>
      <c r="AC30" s="20">
        <f t="shared" si="5"/>
        <v>6.9796308836740165E-2</v>
      </c>
      <c r="AD30" s="2">
        <f t="shared" si="16"/>
        <v>1315.246730295494</v>
      </c>
      <c r="AE30" s="18">
        <f t="shared" si="17"/>
        <v>0.9378541130859076</v>
      </c>
    </row>
    <row r="31" spans="1:31" x14ac:dyDescent="0.25">
      <c r="A31" s="3" t="s">
        <v>30</v>
      </c>
      <c r="B31" s="3">
        <v>6.1268000000000002</v>
      </c>
      <c r="C31" s="18">
        <v>1E-4</v>
      </c>
      <c r="D31" s="3">
        <v>6.3289999999999997</v>
      </c>
      <c r="E31" s="20">
        <v>1E-4</v>
      </c>
      <c r="F31" s="3">
        <f t="shared" si="0"/>
        <v>0.20219999999999949</v>
      </c>
      <c r="G31" s="20">
        <f t="shared" si="6"/>
        <v>1.4142135623730951E-4</v>
      </c>
      <c r="H31" s="3">
        <v>26.084900000000001</v>
      </c>
      <c r="I31" s="20">
        <v>1E-4</v>
      </c>
      <c r="J31" s="11">
        <f t="shared" si="1"/>
        <v>19.958100000000002</v>
      </c>
      <c r="K31" s="20">
        <f t="shared" si="7"/>
        <v>1.4142135623730951E-4</v>
      </c>
      <c r="L31" s="2">
        <v>26.134499999999999</v>
      </c>
      <c r="M31" s="20">
        <v>1E-4</v>
      </c>
      <c r="N31" s="12">
        <f t="shared" si="2"/>
        <v>20.0077</v>
      </c>
      <c r="O31" s="20">
        <f t="shared" si="8"/>
        <v>1.4142135623730951E-4</v>
      </c>
      <c r="P31" s="2">
        <f t="shared" si="3"/>
        <v>4.959999999999809E-2</v>
      </c>
      <c r="Q31" s="20">
        <f t="shared" si="9"/>
        <v>1.4142135623730951E-4</v>
      </c>
      <c r="R31" s="13">
        <f t="shared" si="10"/>
        <v>4.958091134912868</v>
      </c>
      <c r="S31" s="20">
        <f t="shared" si="4"/>
        <v>1.413673643656369E-2</v>
      </c>
      <c r="T31" s="16">
        <f t="shared" si="11"/>
        <v>99.161822698257367</v>
      </c>
      <c r="U31" s="20">
        <f t="shared" si="12"/>
        <v>0.28273472873127381</v>
      </c>
      <c r="V31" s="16">
        <v>1.2550200803212848</v>
      </c>
      <c r="W31" s="20">
        <v>1.7748664186409321E-4</v>
      </c>
      <c r="X31" s="3">
        <v>10.049399999999999</v>
      </c>
      <c r="Y31" s="20">
        <v>1.4142135623730951E-4</v>
      </c>
      <c r="Z31" s="2">
        <f t="shared" si="13"/>
        <v>12.612198795180717</v>
      </c>
      <c r="AA31" s="20">
        <f t="shared" si="14"/>
        <v>1.7924432144487456E-3</v>
      </c>
      <c r="AB31" s="2">
        <f t="shared" si="15"/>
        <v>98.704747774480964</v>
      </c>
      <c r="AC31" s="20">
        <f t="shared" si="5"/>
        <v>6.903894987502901E-2</v>
      </c>
      <c r="AD31" s="2">
        <f t="shared" si="16"/>
        <v>1244.8839009599253</v>
      </c>
      <c r="AE31" s="18">
        <f t="shared" si="17"/>
        <v>0.88852547198959253</v>
      </c>
    </row>
    <row r="32" spans="1:31" x14ac:dyDescent="0.25">
      <c r="A32" s="3" t="s">
        <v>31</v>
      </c>
      <c r="B32" s="3">
        <v>6.1210000000000004</v>
      </c>
      <c r="C32" s="18">
        <v>1E-4</v>
      </c>
      <c r="D32" s="3">
        <v>6.3236999999999997</v>
      </c>
      <c r="E32" s="20">
        <v>1E-4</v>
      </c>
      <c r="F32" s="3">
        <f t="shared" si="0"/>
        <v>0.20269999999999921</v>
      </c>
      <c r="G32" s="20">
        <f t="shared" si="6"/>
        <v>1.4142135623730951E-4</v>
      </c>
      <c r="H32" s="3">
        <v>26.389700000000001</v>
      </c>
      <c r="I32" s="20">
        <v>1E-4</v>
      </c>
      <c r="J32" s="11">
        <f t="shared" si="1"/>
        <v>20.268700000000003</v>
      </c>
      <c r="K32" s="20">
        <f t="shared" si="7"/>
        <v>1.4142135623730951E-4</v>
      </c>
      <c r="L32" s="2">
        <v>26.438800000000001</v>
      </c>
      <c r="M32" s="20">
        <v>1E-4</v>
      </c>
      <c r="N32" s="12">
        <f t="shared" si="2"/>
        <v>20.317799999999998</v>
      </c>
      <c r="O32" s="20">
        <f t="shared" si="8"/>
        <v>1.4142135623730951E-4</v>
      </c>
      <c r="P32" s="2">
        <f t="shared" si="3"/>
        <v>4.9099999999999255E-2</v>
      </c>
      <c r="Q32" s="20">
        <f t="shared" si="9"/>
        <v>1.4142135623730951E-4</v>
      </c>
      <c r="R32" s="13">
        <f t="shared" si="10"/>
        <v>4.8332004449299886</v>
      </c>
      <c r="S32" s="20">
        <f t="shared" si="4"/>
        <v>1.3920972662788344E-2</v>
      </c>
      <c r="T32" s="16">
        <f t="shared" si="11"/>
        <v>96.664008898599775</v>
      </c>
      <c r="U32" s="20">
        <f t="shared" si="12"/>
        <v>0.27841945325576689</v>
      </c>
      <c r="V32" s="16">
        <v>1.2998830105290533</v>
      </c>
      <c r="W32" s="20">
        <v>1.838312182988556E-4</v>
      </c>
      <c r="X32" s="3">
        <v>10.0623</v>
      </c>
      <c r="Y32" s="20">
        <v>1.4142135623730951E-4</v>
      </c>
      <c r="Z32" s="2">
        <f t="shared" si="13"/>
        <v>13.079812816846493</v>
      </c>
      <c r="AA32" s="20">
        <f t="shared" si="14"/>
        <v>1.8588770758971871E-3</v>
      </c>
      <c r="AB32" s="2">
        <f t="shared" si="15"/>
        <v>99.993586581154815</v>
      </c>
      <c r="AC32" s="20">
        <f t="shared" si="5"/>
        <v>6.9767813338892107E-2</v>
      </c>
      <c r="AD32" s="2">
        <f>AB32*Z32</f>
        <v>1307.8973953666382</v>
      </c>
      <c r="AE32" s="18">
        <f t="shared" si="17"/>
        <v>0.931287924937659</v>
      </c>
    </row>
  </sheetData>
  <pageMargins left="0.7" right="0.7" top="0.75" bottom="0.75" header="0.3" footer="0.3"/>
  <ignoredErrors>
    <ignoredError sqref="AB10:AB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2021-06-18T12:08:15Z</dcterms:modified>
</cp:coreProperties>
</file>